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J97UIzOHqtiirVAqjo+0u9mE+E79OCXVjRAEl0Z6Yxyivsb2aM0idTadpE09CRzUSRGwSO7uRbtOYMaVcvkS8g==" workbookSaltValue="JT9uJU4jI2jtCTRD334rCQ==" workbookSpinCount="100000" lockStructure="1"/>
  <bookViews>
    <workbookView xWindow="0" yWindow="0" windowWidth="23040" windowHeight="921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<sst xmlns="http://schemas.openxmlformats.org/spreadsheetml/2006/main" count="257" uniqueCount="114">
  <si>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</si>
  <si>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</si>
  <si>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</si>
  <si>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</si>
  <si>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</si>
  <si>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</si>
  <si>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</si>
  <si>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</si>
  <si>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</si>
  <si>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</si>
  <si>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</si>
  <si>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</si>
  <si>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</si>
  <si>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</si>
  <si>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</si>
  <si>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</si>
  <si>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</si>
  <si>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</si>
  <si>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</si>
  <si>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</si>
  <si>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</si>
  <si>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</si>
  <si>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</si>
  <si>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</si>
  <si>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</si>
  <si>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</si>
  <si>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</si>
  <si>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</si>
  <si>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</si>
  <si>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</si>
  <si>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</si>
  <si>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</si>
  <si>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</si>
  <si>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</si>
  <si>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</si>
  <si>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</si>
  <si>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</si>
  <si>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</si>
  <si>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</si>
  <si>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</si>
  <si>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</si>
  <si>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</si>
  <si>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</si>
  <si>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</si>
  <si>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</si>
  <si>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</si>
  <si>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</si>
  <si>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</si>
  <si>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</si>
  <si>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</si>
  <si>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</si>
  <si>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</si>
  <si>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</si>
  <si>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</si>
  <si>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</si>
  <si>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</si>
  <si>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</si>
  <si>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</si>
  <si>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</si>
  <si>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</si>
  <si>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</si>
  <si>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</si>
  <si>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</si>
  <si>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</si>
  <si>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</si>
  <si>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</si>
  <si>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</si>
  <si>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</si>
  <si>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</si>
  <si>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</si>
  <si>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</si>
  <si>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</si>
  <si>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</si>
  <si>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</si>
  <si>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</si>
  <si>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</si>
  <si>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</si>
  <si>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</si>
  <si>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</si>
  <si>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</si>
  <si>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</si>
  <si>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</si>
  <si>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</si>
  <si>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</si>
  <si>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</si>
  <si>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</si>
  <si>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</si>
  <si>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</si>
  <si>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</si>
  <si>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</si>
  <si>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</si>
  <si>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</si>
  <si>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</si>
  <si>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</si>
  <si>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</si>
  <si>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奈良県　葛城市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</si>
  <si>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</si>
  <si>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</si>
  <si>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</si>
  <si>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</si>
  <si>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</si>
  <si>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</si>
  <si>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</si>
  <si>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</si>
  <si>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</si>
  <si>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</si>
  <si>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</si>
  <si>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</si>
  <si>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</si>
  <si>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</si>
  <si>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</si>
  <si>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全国的に人口減少が続く中、葛󠄀城市の人口は横ばいで推移しているが、核家族化による使用料収入の減少や、今後の人口増減など不確定な要素も多く、下水道接続への理解を深め、推進を強化する必要がある。
  本市では、令和5年度に5か年を対象とした「下水道事業経営戦略」を策定し、今後の財政状況の動向について検討したが、物価高騰をはじめとする社会情勢や下水道における経営環境など変化していく中で、将来にわたって安心安全なサービスの提供が行えるよう、引き続き効率化・経営健全化の取り組み方針を検討する。</t>
  </si>
  <si>
    <t>①有形固定資産減価償却率は、令和2年度より地方公営企業法を適用し、地方公営企業法適用前の減価償却累計額を控除した額を年度開始時点の資産として計上している。そのため平均値を下回っている。「ストックマネジメント修繕改築計画」に基づき、老朽化の進展状況などを把握し、施設の長寿命化を図る必要がある。
②③葛城市公共下水道事業は、昭和57年度に事業に着手、平成4年度に供用を開始しており、今後、管渠等の老朽化が進むことが想定される。</t>
    <rPh sb="138" eb="139">
      <t>ハカ</t>
    </rPh>
    <phoneticPr fontId="1"/>
  </si>
  <si>
    <t>①経常収支比率は前年度比2.52％減となった。100％を超えており、一般会計補助金は減少傾向にあるものの、総収益に占める一般会計補助金の割合が多い状況が続いていることから、更なる経営努力が必要である。
③流動比率は平均値より低い。保有する現金が少ないため、財政マネジメント計画を検討し、現金を確保する必要がある。
④現在、歳出に占める地方債の元利償還金の割合が大きいが、管渠等の整備は概ね完了しているため、今後は減少していくと想定される。
⑤経費回収率は平均値より低い。経費削減や使用料収入の確保に努め、適正な事業運営に努めなければならない。
⑥汚水処理原価は平均値よりも低い。今後も維持管理費の縮減に努め、効率化を進める必要がある。
⑧水洗化率は平均値より高い。前年度比0.30％増となったが、安定した収入を確保するためにも、一層の接続促進に努める必要がある。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</si>
</sst>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13867520"/>
        <c:axId val="21387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0.12</c:v>
                </c:pt>
                <c:pt idx="4">
                  <c:v>0.09</c:v>
                </c:pt>
              </c:numCache>
            </c:numRef>
          </c:val>
          <c:smooth val="0"/>
        </c:ser>
        <c:dLbls>
          <c:showLegendKey val="0"/>
          <c:showVal val="0"/>
          <c:showCatName val="0"/>
          <c:showSerName val="0"/>
          <c:showPercent val="0"/>
          <c:showBubbleSize val="0"/>
        </c:dLbls>
        <c:marker val="1"/>
        <c:smooth val="0"/>
        <c:axId val="213867520"/>
        <c:axId val="213873408"/>
      </c:lineChart>
      <c:dateAx>
        <c:axId val="213867520"/>
        <c:scaling>
          <c:orientation val="minMax"/>
        </c:scaling>
        <c:delete val="1"/>
        <c:axPos val="b"/>
        <c:numFmt formatCode="&quot;R&quot;yy" sourceLinked="1"/>
        <c:majorTickMark val="none"/>
        <c:minorTickMark val="none"/>
        <c:tickLblPos val="none"/>
        <c:crossAx val="213873408"/>
        <c:crosses val="autoZero"/>
        <c:auto val="1"/>
        <c:lblOffset val="100"/>
        <c:baseTimeUnit val="years"/>
      </c:dateAx>
      <c:valAx>
        <c:axId val="2138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38675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106.88</c:v>
                </c:pt>
                <c:pt idx="2">
                  <c:v>101.76</c:v>
                </c:pt>
                <c:pt idx="3">
                  <c:v>102.55</c:v>
                </c:pt>
                <c:pt idx="4">
                  <c:v>100.03</c:v>
                </c:pt>
              </c:numCache>
            </c:numRef>
          </c:val>
        </c:ser>
        <c:dLbls>
          <c:showLegendKey val="0"/>
          <c:showVal val="0"/>
          <c:showCatName val="0"/>
          <c:showSerName val="0"/>
          <c:showPercent val="0"/>
          <c:showBubbleSize val="0"/>
        </c:dLbls>
        <c:gapWidth val="150"/>
        <c:axId val="213716992"/>
        <c:axId val="21371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107.01</c:v>
                </c:pt>
                <c:pt idx="4">
                  <c:v>106.53</c:v>
                </c:pt>
              </c:numCache>
            </c:numRef>
          </c:val>
          <c:smooth val="0"/>
        </c:ser>
        <c:dLbls>
          <c:showLegendKey val="0"/>
          <c:showVal val="0"/>
          <c:showCatName val="0"/>
          <c:showSerName val="0"/>
          <c:showPercent val="0"/>
          <c:showBubbleSize val="0"/>
        </c:dLbls>
        <c:marker val="1"/>
        <c:smooth val="0"/>
        <c:axId val="213716992"/>
        <c:axId val="213718528"/>
      </c:lineChart>
      <c:dateAx>
        <c:axId val="213716992"/>
        <c:scaling>
          <c:orientation val="minMax"/>
        </c:scaling>
        <c:delete val="1"/>
        <c:axPos val="b"/>
        <c:numFmt formatCode="&quot;R&quot;yy" sourceLinked="1"/>
        <c:majorTickMark val="none"/>
        <c:minorTickMark val="none"/>
        <c:tickLblPos val="none"/>
        <c:crossAx val="213718528"/>
        <c:crosses val="autoZero"/>
        <c:auto val="1"/>
        <c:lblOffset val="100"/>
        <c:baseTimeUnit val="years"/>
      </c:dateAx>
      <c:valAx>
        <c:axId val="2137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37169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3.12</c:v>
                </c:pt>
                <c:pt idx="2">
                  <c:v>6.23</c:v>
                </c:pt>
                <c:pt idx="3">
                  <c:v>9.58</c:v>
                </c:pt>
                <c:pt idx="4">
                  <c:v>12.2</c:v>
                </c:pt>
              </c:numCache>
            </c:numRef>
          </c:val>
        </c:ser>
        <c:dLbls>
          <c:showLegendKey val="0"/>
          <c:showVal val="0"/>
          <c:showCatName val="0"/>
          <c:showSerName val="0"/>
          <c:showPercent val="0"/>
          <c:showBubbleSize val="0"/>
        </c:dLbls>
        <c:gapWidth val="150"/>
        <c:axId val="213766912"/>
        <c:axId val="21376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25.86</c:v>
                </c:pt>
                <c:pt idx="4">
                  <c:v>26.9</c:v>
                </c:pt>
              </c:numCache>
            </c:numRef>
          </c:val>
          <c:smooth val="0"/>
        </c:ser>
        <c:dLbls>
          <c:showLegendKey val="0"/>
          <c:showVal val="0"/>
          <c:showCatName val="0"/>
          <c:showSerName val="0"/>
          <c:showPercent val="0"/>
          <c:showBubbleSize val="0"/>
        </c:dLbls>
        <c:marker val="1"/>
        <c:smooth val="0"/>
        <c:axId val="213766912"/>
        <c:axId val="213768448"/>
      </c:lineChart>
      <c:dateAx>
        <c:axId val="213766912"/>
        <c:scaling>
          <c:orientation val="minMax"/>
        </c:scaling>
        <c:delete val="1"/>
        <c:axPos val="b"/>
        <c:numFmt formatCode="&quot;R&quot;yy" sourceLinked="1"/>
        <c:majorTickMark val="none"/>
        <c:minorTickMark val="none"/>
        <c:tickLblPos val="none"/>
        <c:crossAx val="213768448"/>
        <c:crosses val="autoZero"/>
        <c:auto val="1"/>
        <c:lblOffset val="100"/>
        <c:baseTimeUnit val="years"/>
      </c:dateAx>
      <c:valAx>
        <c:axId val="2137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37669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13947904"/>
        <c:axId val="2139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1.4</c:v>
                </c:pt>
                <c:pt idx="4" formatCode="#,##0.00;&quot;△&quot;#,##0.00;&quot;-&quot;">
                  <c:v>2.08</c:v>
                </c:pt>
              </c:numCache>
            </c:numRef>
          </c:val>
          <c:smooth val="0"/>
        </c:ser>
        <c:dLbls>
          <c:showLegendKey val="0"/>
          <c:showVal val="0"/>
          <c:showCatName val="0"/>
          <c:showSerName val="0"/>
          <c:showPercent val="0"/>
          <c:showBubbleSize val="0"/>
        </c:dLbls>
        <c:marker val="1"/>
        <c:smooth val="0"/>
        <c:axId val="213947904"/>
        <c:axId val="213949440"/>
      </c:lineChart>
      <c:dateAx>
        <c:axId val="213947904"/>
        <c:scaling>
          <c:orientation val="minMax"/>
        </c:scaling>
        <c:delete val="1"/>
        <c:axPos val="b"/>
        <c:numFmt formatCode="&quot;R&quot;yy" sourceLinked="1"/>
        <c:majorTickMark val="none"/>
        <c:minorTickMark val="none"/>
        <c:tickLblPos val="none"/>
        <c:crossAx val="213949440"/>
        <c:crosses val="autoZero"/>
        <c:auto val="1"/>
        <c:lblOffset val="100"/>
        <c:baseTimeUnit val="years"/>
      </c:dateAx>
      <c:valAx>
        <c:axId val="2139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39479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14254336"/>
        <c:axId val="2142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23.86</c:v>
                </c:pt>
                <c:pt idx="4">
                  <c:v>18.41</c:v>
                </c:pt>
              </c:numCache>
            </c:numRef>
          </c:val>
          <c:smooth val="0"/>
        </c:ser>
        <c:dLbls>
          <c:showLegendKey val="0"/>
          <c:showVal val="0"/>
          <c:showCatName val="0"/>
          <c:showSerName val="0"/>
          <c:showPercent val="0"/>
          <c:showBubbleSize val="0"/>
        </c:dLbls>
        <c:marker val="1"/>
        <c:smooth val="0"/>
        <c:axId val="214254336"/>
        <c:axId val="214255872"/>
      </c:lineChart>
      <c:dateAx>
        <c:axId val="214254336"/>
        <c:scaling>
          <c:orientation val="minMax"/>
        </c:scaling>
        <c:delete val="1"/>
        <c:axPos val="b"/>
        <c:numFmt formatCode="&quot;R&quot;yy" sourceLinked="1"/>
        <c:majorTickMark val="none"/>
        <c:minorTickMark val="none"/>
        <c:tickLblPos val="none"/>
        <c:crossAx val="214255872"/>
        <c:crosses val="autoZero"/>
        <c:auto val="1"/>
        <c:lblOffset val="100"/>
        <c:baseTimeUnit val="years"/>
      </c:dateAx>
      <c:valAx>
        <c:axId val="2142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2543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11.24</c:v>
                </c:pt>
                <c:pt idx="2">
                  <c:v>12.91</c:v>
                </c:pt>
                <c:pt idx="3">
                  <c:v>14.27</c:v>
                </c:pt>
                <c:pt idx="4">
                  <c:v>26.04</c:v>
                </c:pt>
              </c:numCache>
            </c:numRef>
          </c:val>
        </c:ser>
        <c:dLbls>
          <c:showLegendKey val="0"/>
          <c:showVal val="0"/>
          <c:showCatName val="0"/>
          <c:showSerName val="0"/>
          <c:showPercent val="0"/>
          <c:showBubbleSize val="0"/>
        </c:dLbls>
        <c:gapWidth val="150"/>
        <c:axId val="213976576"/>
        <c:axId val="2139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68.27</c:v>
                </c:pt>
                <c:pt idx="4">
                  <c:v>74.790000000000006</c:v>
                </c:pt>
              </c:numCache>
            </c:numRef>
          </c:val>
          <c:smooth val="0"/>
        </c:ser>
        <c:dLbls>
          <c:showLegendKey val="0"/>
          <c:showVal val="0"/>
          <c:showCatName val="0"/>
          <c:showSerName val="0"/>
          <c:showPercent val="0"/>
          <c:showBubbleSize val="0"/>
        </c:dLbls>
        <c:marker val="1"/>
        <c:smooth val="0"/>
        <c:axId val="213976576"/>
        <c:axId val="213978112"/>
      </c:lineChart>
      <c:dateAx>
        <c:axId val="213976576"/>
        <c:scaling>
          <c:orientation val="minMax"/>
        </c:scaling>
        <c:delete val="1"/>
        <c:axPos val="b"/>
        <c:numFmt formatCode="&quot;R&quot;yy" sourceLinked="1"/>
        <c:majorTickMark val="none"/>
        <c:minorTickMark val="none"/>
        <c:tickLblPos val="none"/>
        <c:crossAx val="213978112"/>
        <c:crosses val="autoZero"/>
        <c:auto val="1"/>
        <c:lblOffset val="100"/>
        <c:baseTimeUnit val="years"/>
      </c:dateAx>
      <c:valAx>
        <c:axId val="2139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39765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757.69</c:v>
                </c:pt>
                <c:pt idx="2">
                  <c:v>460.94</c:v>
                </c:pt>
                <c:pt idx="3">
                  <c:v>956.37</c:v>
                </c:pt>
                <c:pt idx="4">
                  <c:v>1046.28</c:v>
                </c:pt>
              </c:numCache>
            </c:numRef>
          </c:val>
        </c:ser>
        <c:dLbls>
          <c:showLegendKey val="0"/>
          <c:showVal val="0"/>
          <c:showCatName val="0"/>
          <c:showSerName val="0"/>
          <c:showPercent val="0"/>
          <c:showBubbleSize val="0"/>
        </c:dLbls>
        <c:gapWidth val="150"/>
        <c:axId val="214018304"/>
        <c:axId val="2140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804.98</c:v>
                </c:pt>
                <c:pt idx="4">
                  <c:v>767.56</c:v>
                </c:pt>
              </c:numCache>
            </c:numRef>
          </c:val>
          <c:smooth val="0"/>
        </c:ser>
        <c:dLbls>
          <c:showLegendKey val="0"/>
          <c:showVal val="0"/>
          <c:showCatName val="0"/>
          <c:showSerName val="0"/>
          <c:showPercent val="0"/>
          <c:showBubbleSize val="0"/>
        </c:dLbls>
        <c:marker val="1"/>
        <c:smooth val="0"/>
        <c:axId val="214018304"/>
        <c:axId val="214024192"/>
      </c:lineChart>
      <c:dateAx>
        <c:axId val="214018304"/>
        <c:scaling>
          <c:orientation val="minMax"/>
        </c:scaling>
        <c:delete val="1"/>
        <c:axPos val="b"/>
        <c:numFmt formatCode="&quot;R&quot;yy" sourceLinked="1"/>
        <c:majorTickMark val="none"/>
        <c:minorTickMark val="none"/>
        <c:tickLblPos val="none"/>
        <c:crossAx val="214024192"/>
        <c:crosses val="autoZero"/>
        <c:auto val="1"/>
        <c:lblOffset val="100"/>
        <c:baseTimeUnit val="years"/>
      </c:dateAx>
      <c:valAx>
        <c:axId val="2140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0183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58.06</c:v>
                </c:pt>
                <c:pt idx="2">
                  <c:v>52.19</c:v>
                </c:pt>
                <c:pt idx="3">
                  <c:v>67.31</c:v>
                </c:pt>
                <c:pt idx="4">
                  <c:v>57.84</c:v>
                </c:pt>
              </c:numCache>
            </c:numRef>
          </c:val>
        </c:ser>
        <c:dLbls>
          <c:showLegendKey val="0"/>
          <c:showVal val="0"/>
          <c:showCatName val="0"/>
          <c:showSerName val="0"/>
          <c:showPercent val="0"/>
          <c:showBubbleSize val="0"/>
        </c:dLbls>
        <c:gapWidth val="150"/>
        <c:axId val="214125568"/>
        <c:axId val="2141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88.71</c:v>
                </c:pt>
                <c:pt idx="4">
                  <c:v>90.23</c:v>
                </c:pt>
              </c:numCache>
            </c:numRef>
          </c:val>
          <c:smooth val="0"/>
        </c:ser>
        <c:dLbls>
          <c:showLegendKey val="0"/>
          <c:showVal val="0"/>
          <c:showCatName val="0"/>
          <c:showSerName val="0"/>
          <c:showPercent val="0"/>
          <c:showBubbleSize val="0"/>
        </c:dLbls>
        <c:marker val="1"/>
        <c:smooth val="0"/>
        <c:axId val="214125568"/>
        <c:axId val="214139648"/>
      </c:lineChart>
      <c:dateAx>
        <c:axId val="214125568"/>
        <c:scaling>
          <c:orientation val="minMax"/>
        </c:scaling>
        <c:delete val="1"/>
        <c:axPos val="b"/>
        <c:numFmt formatCode="&quot;R&quot;yy" sourceLinked="1"/>
        <c:majorTickMark val="none"/>
        <c:minorTickMark val="none"/>
        <c:tickLblPos val="none"/>
        <c:crossAx val="214139648"/>
        <c:crosses val="autoZero"/>
        <c:auto val="1"/>
        <c:lblOffset val="100"/>
        <c:baseTimeUnit val="years"/>
      </c:dateAx>
      <c:valAx>
        <c:axId val="2141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1255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119.77</c:v>
                </c:pt>
                <c:pt idx="2">
                  <c:v>150.63999999999999</c:v>
                </c:pt>
                <c:pt idx="3">
                  <c:v>118.69</c:v>
                </c:pt>
                <c:pt idx="4">
                  <c:v>128.81</c:v>
                </c:pt>
              </c:numCache>
            </c:numRef>
          </c:val>
        </c:ser>
        <c:dLbls>
          <c:showLegendKey val="0"/>
          <c:showVal val="0"/>
          <c:showCatName val="0"/>
          <c:showSerName val="0"/>
          <c:showPercent val="0"/>
          <c:showBubbleSize val="0"/>
        </c:dLbls>
        <c:gapWidth val="150"/>
        <c:axId val="214175744"/>
        <c:axId val="21417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174.8</c:v>
                </c:pt>
                <c:pt idx="4">
                  <c:v>170.2</c:v>
                </c:pt>
              </c:numCache>
            </c:numRef>
          </c:val>
          <c:smooth val="0"/>
        </c:ser>
        <c:dLbls>
          <c:showLegendKey val="0"/>
          <c:showVal val="0"/>
          <c:showCatName val="0"/>
          <c:showSerName val="0"/>
          <c:showPercent val="0"/>
          <c:showBubbleSize val="0"/>
        </c:dLbls>
        <c:marker val="1"/>
        <c:smooth val="0"/>
        <c:axId val="214175744"/>
        <c:axId val="214177280"/>
      </c:lineChart>
      <c:dateAx>
        <c:axId val="214175744"/>
        <c:scaling>
          <c:orientation val="minMax"/>
        </c:scaling>
        <c:delete val="1"/>
        <c:axPos val="b"/>
        <c:numFmt formatCode="&quot;R&quot;yy" sourceLinked="1"/>
        <c:majorTickMark val="none"/>
        <c:minorTickMark val="none"/>
        <c:tickLblPos val="none"/>
        <c:crossAx val="214177280"/>
        <c:crosses val="autoZero"/>
        <c:auto val="1"/>
        <c:lblOffset val="100"/>
        <c:baseTimeUnit val="years"/>
      </c:dateAx>
      <c:valAx>
        <c:axId val="2141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1757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213376"/>
        <c:axId val="21421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55.82</c:v>
                </c:pt>
                <c:pt idx="4">
                  <c:v>56.51</c:v>
                </c:pt>
              </c:numCache>
            </c:numRef>
          </c:val>
          <c:smooth val="0"/>
        </c:ser>
        <c:dLbls>
          <c:showLegendKey val="0"/>
          <c:showVal val="0"/>
          <c:showCatName val="0"/>
          <c:showSerName val="0"/>
          <c:showPercent val="0"/>
          <c:showBubbleSize val="0"/>
        </c:dLbls>
        <c:marker val="1"/>
        <c:smooth val="0"/>
        <c:axId val="214213376"/>
        <c:axId val="214214912"/>
      </c:lineChart>
      <c:dateAx>
        <c:axId val="214213376"/>
        <c:scaling>
          <c:orientation val="minMax"/>
        </c:scaling>
        <c:delete val="1"/>
        <c:axPos val="b"/>
        <c:numFmt formatCode="&quot;R&quot;yy" sourceLinked="1"/>
        <c:majorTickMark val="none"/>
        <c:minorTickMark val="none"/>
        <c:tickLblPos val="none"/>
        <c:crossAx val="214214912"/>
        <c:crosses val="autoZero"/>
        <c:auto val="1"/>
        <c:lblOffset val="100"/>
        <c:baseTimeUnit val="years"/>
      </c:dateAx>
      <c:valAx>
        <c:axId val="2142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2133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93.92</c:v>
                </c:pt>
                <c:pt idx="2">
                  <c:v>94.44</c:v>
                </c:pt>
                <c:pt idx="3">
                  <c:v>94.91</c:v>
                </c:pt>
                <c:pt idx="4">
                  <c:v>95.21</c:v>
                </c:pt>
              </c:numCache>
            </c:numRef>
          </c:val>
        </c:ser>
        <c:dLbls>
          <c:showLegendKey val="0"/>
          <c:showVal val="0"/>
          <c:showCatName val="0"/>
          <c:showSerName val="0"/>
          <c:showPercent val="0"/>
          <c:showBubbleSize val="0"/>
        </c:dLbls>
        <c:gapWidth val="150"/>
        <c:axId val="214339584"/>
        <c:axId val="21434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90.67</c:v>
                </c:pt>
                <c:pt idx="4">
                  <c:v>90.62</c:v>
                </c:pt>
              </c:numCache>
            </c:numRef>
          </c:val>
          <c:smooth val="0"/>
        </c:ser>
        <c:dLbls>
          <c:showLegendKey val="0"/>
          <c:showVal val="0"/>
          <c:showCatName val="0"/>
          <c:showSerName val="0"/>
          <c:showPercent val="0"/>
          <c:showBubbleSize val="0"/>
        </c:dLbls>
        <c:marker val="1"/>
        <c:smooth val="0"/>
        <c:axId val="214339584"/>
        <c:axId val="214341120"/>
      </c:lineChart>
      <c:dateAx>
        <c:axId val="214339584"/>
        <c:scaling>
          <c:orientation val="minMax"/>
        </c:scaling>
        <c:delete val="1"/>
        <c:axPos val="b"/>
        <c:numFmt formatCode="&quot;R&quot;yy" sourceLinked="1"/>
        <c:majorTickMark val="none"/>
        <c:minorTickMark val="none"/>
        <c:tickLblPos val="none"/>
        <c:crossAx val="214341120"/>
        <c:crosses val="autoZero"/>
        <c:auto val="1"/>
        <c:lblOffset val="100"/>
        <c:baseTimeUnit val="years"/>
      </c:dateAx>
      <c:valAx>
        <c:axId val="2143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33958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5" zoomScale="115" zoomScaleNormal="115"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奈良県　葛城市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8</v>
      </c>
      <c r="AE7" s="29"/>
      <c r="AF7" s="29"/>
      <c r="AG7" s="29"/>
      <c r="AH7" s="29"/>
      <c r="AI7" s="29"/>
      <c r="AJ7" s="29"/>
      <c r="AK7" s="3"/>
      <c r="AL7" s="29" t="s">
        <v>17</v>
      </c>
      <c r="AM7" s="29"/>
      <c r="AN7" s="29"/>
      <c r="AO7" s="29"/>
      <c r="AP7" s="29"/>
      <c r="AQ7" s="29"/>
      <c r="AR7" s="29"/>
      <c r="AS7" s="29"/>
      <c r="AT7" s="29" t="s">
        <v>11</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Cc1</v>
      </c>
      <c r="X8" s="33"/>
      <c r="Y8" s="33"/>
      <c r="Z8" s="33"/>
      <c r="AA8" s="33"/>
      <c r="AB8" s="33"/>
      <c r="AC8" s="33"/>
      <c r="AD8" s="34" t="str">
        <f>データ!$M$6</f>
        <v>非設置</v>
      </c>
      <c r="AE8" s="34"/>
      <c r="AF8" s="34"/>
      <c r="AG8" s="34"/>
      <c r="AH8" s="34"/>
      <c r="AI8" s="34"/>
      <c r="AJ8" s="34"/>
      <c r="AK8" s="3"/>
      <c r="AL8" s="35">
        <f>データ!S6</f>
        <v>37905</v>
      </c>
      <c r="AM8" s="35"/>
      <c r="AN8" s="35"/>
      <c r="AO8" s="35"/>
      <c r="AP8" s="35"/>
      <c r="AQ8" s="35"/>
      <c r="AR8" s="35"/>
      <c r="AS8" s="35"/>
      <c r="AT8" s="36">
        <f>データ!T6</f>
        <v>33.72</v>
      </c>
      <c r="AU8" s="36"/>
      <c r="AV8" s="36"/>
      <c r="AW8" s="36"/>
      <c r="AX8" s="36"/>
      <c r="AY8" s="36"/>
      <c r="AZ8" s="36"/>
      <c r="BA8" s="36"/>
      <c r="BB8" s="36">
        <f>データ!U6</f>
        <v>1124.1099999999999</v>
      </c>
      <c r="BC8" s="36"/>
      <c r="BD8" s="36"/>
      <c r="BE8" s="36"/>
      <c r="BF8" s="36"/>
      <c r="BG8" s="36"/>
      <c r="BH8" s="36"/>
      <c r="BI8" s="36"/>
      <c r="BJ8" s="3"/>
      <c r="BK8" s="3"/>
      <c r="BL8" s="37" t="s">
        <v>16</v>
      </c>
      <c r="BM8" s="38"/>
      <c r="BN8" s="39" t="s">
        <v>21</v>
      </c>
      <c r="BO8" s="39"/>
      <c r="BP8" s="39"/>
      <c r="BQ8" s="39"/>
      <c r="BR8" s="39"/>
      <c r="BS8" s="39"/>
      <c r="BT8" s="39"/>
      <c r="BU8" s="39"/>
      <c r="BV8" s="39"/>
      <c r="BW8" s="39"/>
      <c r="BX8" s="39"/>
      <c r="BY8" s="40"/>
    </row>
    <row r="9" spans="1:78" ht="18.75" customHeight="1" x14ac:dyDescent="0.15">
      <c r="A9" s="2"/>
      <c r="B9" s="29" t="s">
        <v>22</v>
      </c>
      <c r="C9" s="29"/>
      <c r="D9" s="29"/>
      <c r="E9" s="29"/>
      <c r="F9" s="29"/>
      <c r="G9" s="29"/>
      <c r="H9" s="29"/>
      <c r="I9" s="29" t="s">
        <v>24</v>
      </c>
      <c r="J9" s="29"/>
      <c r="K9" s="29"/>
      <c r="L9" s="29"/>
      <c r="M9" s="29"/>
      <c r="N9" s="29"/>
      <c r="O9" s="29"/>
      <c r="P9" s="29" t="s">
        <v>25</v>
      </c>
      <c r="Q9" s="29"/>
      <c r="R9" s="29"/>
      <c r="S9" s="29"/>
      <c r="T9" s="29"/>
      <c r="U9" s="29"/>
      <c r="V9" s="29"/>
      <c r="W9" s="29" t="s">
        <v>28</v>
      </c>
      <c r="X9" s="29"/>
      <c r="Y9" s="29"/>
      <c r="Z9" s="29"/>
      <c r="AA9" s="29"/>
      <c r="AB9" s="29"/>
      <c r="AC9" s="29"/>
      <c r="AD9" s="29" t="s">
        <v>23</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3</v>
      </c>
      <c r="BC9" s="29"/>
      <c r="BD9" s="29"/>
      <c r="BE9" s="29"/>
      <c r="BF9" s="29"/>
      <c r="BG9" s="29"/>
      <c r="BH9" s="29"/>
      <c r="BI9" s="29"/>
      <c r="BJ9" s="3"/>
      <c r="BK9" s="3"/>
      <c r="BL9" s="41" t="s">
        <v>32</v>
      </c>
      <c r="BM9" s="42"/>
      <c r="BN9" s="43" t="s">
        <v>33</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69.41</v>
      </c>
      <c r="J10" s="36"/>
      <c r="K10" s="36"/>
      <c r="L10" s="36"/>
      <c r="M10" s="36"/>
      <c r="N10" s="36"/>
      <c r="O10" s="36"/>
      <c r="P10" s="36">
        <f>データ!P6</f>
        <v>74.14</v>
      </c>
      <c r="Q10" s="36"/>
      <c r="R10" s="36"/>
      <c r="S10" s="36"/>
      <c r="T10" s="36"/>
      <c r="U10" s="36"/>
      <c r="V10" s="36"/>
      <c r="W10" s="36">
        <f>データ!Q6</f>
        <v>88</v>
      </c>
      <c r="X10" s="36"/>
      <c r="Y10" s="36"/>
      <c r="Z10" s="36"/>
      <c r="AA10" s="36"/>
      <c r="AB10" s="36"/>
      <c r="AC10" s="36"/>
      <c r="AD10" s="35">
        <f>データ!R6</f>
        <v>1760</v>
      </c>
      <c r="AE10" s="35"/>
      <c r="AF10" s="35"/>
      <c r="AG10" s="35"/>
      <c r="AH10" s="35"/>
      <c r="AI10" s="35"/>
      <c r="AJ10" s="35"/>
      <c r="AK10" s="2"/>
      <c r="AL10" s="35">
        <f>データ!V6</f>
        <v>28057</v>
      </c>
      <c r="AM10" s="35"/>
      <c r="AN10" s="35"/>
      <c r="AO10" s="35"/>
      <c r="AP10" s="35"/>
      <c r="AQ10" s="35"/>
      <c r="AR10" s="35"/>
      <c r="AS10" s="35"/>
      <c r="AT10" s="36">
        <f>データ!W6</f>
        <v>6.23</v>
      </c>
      <c r="AU10" s="36"/>
      <c r="AV10" s="36"/>
      <c r="AW10" s="36"/>
      <c r="AX10" s="36"/>
      <c r="AY10" s="36"/>
      <c r="AZ10" s="36"/>
      <c r="BA10" s="36"/>
      <c r="BB10" s="36">
        <f>データ!X6</f>
        <v>4503.53</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27</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15">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43</v>
      </c>
      <c r="C84" s="6"/>
      <c r="D84" s="6"/>
      <c r="E84" s="6" t="s">
        <v>44</v>
      </c>
      <c r="F84" s="6" t="s">
        <v>46</v>
      </c>
      <c r="G84" s="6" t="s">
        <v>47</v>
      </c>
      <c r="H84" s="6" t="s">
        <v>41</v>
      </c>
      <c r="I84" s="6" t="s">
        <v>14</v>
      </c>
      <c r="J84" s="6" t="s">
        <v>48</v>
      </c>
      <c r="K84" s="6" t="s">
        <v>49</v>
      </c>
      <c r="L84" s="6" t="s">
        <v>1</v>
      </c>
      <c r="M84" s="6" t="s">
        <v>34</v>
      </c>
      <c r="N84" s="6" t="s">
        <v>50</v>
      </c>
      <c r="O84" s="6" t="s">
        <v>52</v>
      </c>
    </row>
    <row r="85" spans="1:78" hidden="1" x14ac:dyDescent="0.15">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yi8T9jcoUBqqS/0kbNGQwdzaAuwiPoZ11JpD4EvihX3vXtgba7ZJgUBNTf0TcD/21d22437x869ts9vLEPk47A==" saltValue="fzXdqFT5WAUtext1nxDrs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0</v>
      </c>
      <c r="C3" s="16" t="s">
        <v>57</v>
      </c>
      <c r="D3" s="16" t="s">
        <v>58</v>
      </c>
      <c r="E3" s="16" t="s">
        <v>7</v>
      </c>
      <c r="F3" s="16" t="s">
        <v>6</v>
      </c>
      <c r="G3" s="16" t="s">
        <v>26</v>
      </c>
      <c r="H3" s="73" t="s">
        <v>59</v>
      </c>
      <c r="I3" s="74"/>
      <c r="J3" s="74"/>
      <c r="K3" s="74"/>
      <c r="L3" s="74"/>
      <c r="M3" s="74"/>
      <c r="N3" s="74"/>
      <c r="O3" s="74"/>
      <c r="P3" s="74"/>
      <c r="Q3" s="74"/>
      <c r="R3" s="74"/>
      <c r="S3" s="74"/>
      <c r="T3" s="74"/>
      <c r="U3" s="74"/>
      <c r="V3" s="74"/>
      <c r="W3" s="74"/>
      <c r="X3" s="75"/>
      <c r="Y3" s="71"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12</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60</v>
      </c>
      <c r="B4" s="17"/>
      <c r="C4" s="17"/>
      <c r="D4" s="17"/>
      <c r="E4" s="17"/>
      <c r="F4" s="17"/>
      <c r="G4" s="17"/>
      <c r="H4" s="76"/>
      <c r="I4" s="77"/>
      <c r="J4" s="77"/>
      <c r="K4" s="77"/>
      <c r="L4" s="77"/>
      <c r="M4" s="77"/>
      <c r="N4" s="77"/>
      <c r="O4" s="77"/>
      <c r="P4" s="77"/>
      <c r="Q4" s="77"/>
      <c r="R4" s="77"/>
      <c r="S4" s="77"/>
      <c r="T4" s="77"/>
      <c r="U4" s="77"/>
      <c r="V4" s="77"/>
      <c r="W4" s="77"/>
      <c r="X4" s="78"/>
      <c r="Y4" s="72" t="s">
        <v>51</v>
      </c>
      <c r="Z4" s="72"/>
      <c r="AA4" s="72"/>
      <c r="AB4" s="72"/>
      <c r="AC4" s="72"/>
      <c r="AD4" s="72"/>
      <c r="AE4" s="72"/>
      <c r="AF4" s="72"/>
      <c r="AG4" s="72"/>
      <c r="AH4" s="72"/>
      <c r="AI4" s="72"/>
      <c r="AJ4" s="72" t="s">
        <v>45</v>
      </c>
      <c r="AK4" s="72"/>
      <c r="AL4" s="72"/>
      <c r="AM4" s="72"/>
      <c r="AN4" s="72"/>
      <c r="AO4" s="72"/>
      <c r="AP4" s="72"/>
      <c r="AQ4" s="72"/>
      <c r="AR4" s="72"/>
      <c r="AS4" s="72"/>
      <c r="AT4" s="72"/>
      <c r="AU4" s="72" t="s">
        <v>29</v>
      </c>
      <c r="AV4" s="72"/>
      <c r="AW4" s="72"/>
      <c r="AX4" s="72"/>
      <c r="AY4" s="72"/>
      <c r="AZ4" s="72"/>
      <c r="BA4" s="72"/>
      <c r="BB4" s="72"/>
      <c r="BC4" s="72"/>
      <c r="BD4" s="72"/>
      <c r="BE4" s="72"/>
      <c r="BF4" s="72" t="s">
        <v>61</v>
      </c>
      <c r="BG4" s="72"/>
      <c r="BH4" s="72"/>
      <c r="BI4" s="72"/>
      <c r="BJ4" s="72"/>
      <c r="BK4" s="72"/>
      <c r="BL4" s="72"/>
      <c r="BM4" s="72"/>
      <c r="BN4" s="72"/>
      <c r="BO4" s="72"/>
      <c r="BP4" s="72"/>
      <c r="BQ4" s="72" t="s">
        <v>4</v>
      </c>
      <c r="BR4" s="72"/>
      <c r="BS4" s="72"/>
      <c r="BT4" s="72"/>
      <c r="BU4" s="72"/>
      <c r="BV4" s="72"/>
      <c r="BW4" s="72"/>
      <c r="BX4" s="72"/>
      <c r="BY4" s="72"/>
      <c r="BZ4" s="72"/>
      <c r="CA4" s="72"/>
      <c r="CB4" s="72" t="s">
        <v>62</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37</v>
      </c>
      <c r="DU4" s="72"/>
      <c r="DV4" s="72"/>
      <c r="DW4" s="72"/>
      <c r="DX4" s="72"/>
      <c r="DY4" s="72"/>
      <c r="DZ4" s="72"/>
      <c r="EA4" s="72"/>
      <c r="EB4" s="72"/>
      <c r="EC4" s="72"/>
      <c r="ED4" s="72"/>
      <c r="EE4" s="72" t="s">
        <v>67</v>
      </c>
      <c r="EF4" s="72"/>
      <c r="EG4" s="72"/>
      <c r="EH4" s="72"/>
      <c r="EI4" s="72"/>
      <c r="EJ4" s="72"/>
      <c r="EK4" s="72"/>
      <c r="EL4" s="72"/>
      <c r="EM4" s="72"/>
      <c r="EN4" s="72"/>
      <c r="EO4" s="72"/>
    </row>
    <row r="5" spans="1:148" x14ac:dyDescent="0.15">
      <c r="A5" s="14" t="s">
        <v>68</v>
      </c>
      <c r="B5" s="18"/>
      <c r="C5" s="18"/>
      <c r="D5" s="18"/>
      <c r="E5" s="18"/>
      <c r="F5" s="18"/>
      <c r="G5" s="18"/>
      <c r="H5" s="22" t="s">
        <v>56</v>
      </c>
      <c r="I5" s="22" t="s">
        <v>69</v>
      </c>
      <c r="J5" s="22" t="s">
        <v>70</v>
      </c>
      <c r="K5" s="22" t="s">
        <v>71</v>
      </c>
      <c r="L5" s="22" t="s">
        <v>72</v>
      </c>
      <c r="M5" s="22" t="s">
        <v>8</v>
      </c>
      <c r="N5" s="22" t="s">
        <v>73</v>
      </c>
      <c r="O5" s="22" t="s">
        <v>74</v>
      </c>
      <c r="P5" s="22" t="s">
        <v>75</v>
      </c>
      <c r="Q5" s="22" t="s">
        <v>76</v>
      </c>
      <c r="R5" s="22" t="s">
        <v>77</v>
      </c>
      <c r="S5" s="22" t="s">
        <v>78</v>
      </c>
      <c r="T5" s="22" t="s">
        <v>79</v>
      </c>
      <c r="U5" s="22" t="s">
        <v>63</v>
      </c>
      <c r="V5" s="22" t="s">
        <v>80</v>
      </c>
      <c r="W5" s="22" t="s">
        <v>81</v>
      </c>
      <c r="X5" s="22" t="s">
        <v>82</v>
      </c>
      <c r="Y5" s="22" t="s">
        <v>83</v>
      </c>
      <c r="Z5" s="22" t="s">
        <v>84</v>
      </c>
      <c r="AA5" s="22" t="s">
        <v>85</v>
      </c>
      <c r="AB5" s="22" t="s">
        <v>86</v>
      </c>
      <c r="AC5" s="22" t="s">
        <v>87</v>
      </c>
      <c r="AD5" s="22" t="s">
        <v>88</v>
      </c>
      <c r="AE5" s="22" t="s">
        <v>90</v>
      </c>
      <c r="AF5" s="22" t="s">
        <v>91</v>
      </c>
      <c r="AG5" s="22" t="s">
        <v>92</v>
      </c>
      <c r="AH5" s="22" t="s">
        <v>93</v>
      </c>
      <c r="AI5" s="22" t="s">
        <v>43</v>
      </c>
      <c r="AJ5" s="22" t="s">
        <v>83</v>
      </c>
      <c r="AK5" s="22" t="s">
        <v>84</v>
      </c>
      <c r="AL5" s="22" t="s">
        <v>85</v>
      </c>
      <c r="AM5" s="22" t="s">
        <v>86</v>
      </c>
      <c r="AN5" s="22" t="s">
        <v>87</v>
      </c>
      <c r="AO5" s="22" t="s">
        <v>88</v>
      </c>
      <c r="AP5" s="22" t="s">
        <v>90</v>
      </c>
      <c r="AQ5" s="22" t="s">
        <v>91</v>
      </c>
      <c r="AR5" s="22" t="s">
        <v>92</v>
      </c>
      <c r="AS5" s="22" t="s">
        <v>93</v>
      </c>
      <c r="AT5" s="22" t="s">
        <v>89</v>
      </c>
      <c r="AU5" s="22" t="s">
        <v>83</v>
      </c>
      <c r="AV5" s="22" t="s">
        <v>84</v>
      </c>
      <c r="AW5" s="22" t="s">
        <v>85</v>
      </c>
      <c r="AX5" s="22" t="s">
        <v>86</v>
      </c>
      <c r="AY5" s="22" t="s">
        <v>87</v>
      </c>
      <c r="AZ5" s="22" t="s">
        <v>88</v>
      </c>
      <c r="BA5" s="22" t="s">
        <v>90</v>
      </c>
      <c r="BB5" s="22" t="s">
        <v>91</v>
      </c>
      <c r="BC5" s="22" t="s">
        <v>92</v>
      </c>
      <c r="BD5" s="22" t="s">
        <v>93</v>
      </c>
      <c r="BE5" s="22" t="s">
        <v>89</v>
      </c>
      <c r="BF5" s="22" t="s">
        <v>83</v>
      </c>
      <c r="BG5" s="22" t="s">
        <v>84</v>
      </c>
      <c r="BH5" s="22" t="s">
        <v>85</v>
      </c>
      <c r="BI5" s="22" t="s">
        <v>86</v>
      </c>
      <c r="BJ5" s="22" t="s">
        <v>87</v>
      </c>
      <c r="BK5" s="22" t="s">
        <v>88</v>
      </c>
      <c r="BL5" s="22" t="s">
        <v>90</v>
      </c>
      <c r="BM5" s="22" t="s">
        <v>91</v>
      </c>
      <c r="BN5" s="22" t="s">
        <v>92</v>
      </c>
      <c r="BO5" s="22" t="s">
        <v>93</v>
      </c>
      <c r="BP5" s="22" t="s">
        <v>89</v>
      </c>
      <c r="BQ5" s="22" t="s">
        <v>83</v>
      </c>
      <c r="BR5" s="22" t="s">
        <v>84</v>
      </c>
      <c r="BS5" s="22" t="s">
        <v>85</v>
      </c>
      <c r="BT5" s="22" t="s">
        <v>86</v>
      </c>
      <c r="BU5" s="22" t="s">
        <v>87</v>
      </c>
      <c r="BV5" s="22" t="s">
        <v>88</v>
      </c>
      <c r="BW5" s="22" t="s">
        <v>90</v>
      </c>
      <c r="BX5" s="22" t="s">
        <v>91</v>
      </c>
      <c r="BY5" s="22" t="s">
        <v>92</v>
      </c>
      <c r="BZ5" s="22" t="s">
        <v>93</v>
      </c>
      <c r="CA5" s="22" t="s">
        <v>89</v>
      </c>
      <c r="CB5" s="22" t="s">
        <v>83</v>
      </c>
      <c r="CC5" s="22" t="s">
        <v>84</v>
      </c>
      <c r="CD5" s="22" t="s">
        <v>85</v>
      </c>
      <c r="CE5" s="22" t="s">
        <v>86</v>
      </c>
      <c r="CF5" s="22" t="s">
        <v>87</v>
      </c>
      <c r="CG5" s="22" t="s">
        <v>88</v>
      </c>
      <c r="CH5" s="22" t="s">
        <v>90</v>
      </c>
      <c r="CI5" s="22" t="s">
        <v>91</v>
      </c>
      <c r="CJ5" s="22" t="s">
        <v>92</v>
      </c>
      <c r="CK5" s="22" t="s">
        <v>93</v>
      </c>
      <c r="CL5" s="22" t="s">
        <v>89</v>
      </c>
      <c r="CM5" s="22" t="s">
        <v>83</v>
      </c>
      <c r="CN5" s="22" t="s">
        <v>84</v>
      </c>
      <c r="CO5" s="22" t="s">
        <v>85</v>
      </c>
      <c r="CP5" s="22" t="s">
        <v>86</v>
      </c>
      <c r="CQ5" s="22" t="s">
        <v>87</v>
      </c>
      <c r="CR5" s="22" t="s">
        <v>88</v>
      </c>
      <c r="CS5" s="22" t="s">
        <v>90</v>
      </c>
      <c r="CT5" s="22" t="s">
        <v>91</v>
      </c>
      <c r="CU5" s="22" t="s">
        <v>92</v>
      </c>
      <c r="CV5" s="22" t="s">
        <v>93</v>
      </c>
      <c r="CW5" s="22" t="s">
        <v>89</v>
      </c>
      <c r="CX5" s="22" t="s">
        <v>83</v>
      </c>
      <c r="CY5" s="22" t="s">
        <v>84</v>
      </c>
      <c r="CZ5" s="22" t="s">
        <v>85</v>
      </c>
      <c r="DA5" s="22" t="s">
        <v>86</v>
      </c>
      <c r="DB5" s="22" t="s">
        <v>87</v>
      </c>
      <c r="DC5" s="22" t="s">
        <v>88</v>
      </c>
      <c r="DD5" s="22" t="s">
        <v>90</v>
      </c>
      <c r="DE5" s="22" t="s">
        <v>91</v>
      </c>
      <c r="DF5" s="22" t="s">
        <v>92</v>
      </c>
      <c r="DG5" s="22" t="s">
        <v>93</v>
      </c>
      <c r="DH5" s="22" t="s">
        <v>89</v>
      </c>
      <c r="DI5" s="22" t="s">
        <v>83</v>
      </c>
      <c r="DJ5" s="22" t="s">
        <v>84</v>
      </c>
      <c r="DK5" s="22" t="s">
        <v>85</v>
      </c>
      <c r="DL5" s="22" t="s">
        <v>86</v>
      </c>
      <c r="DM5" s="22" t="s">
        <v>87</v>
      </c>
      <c r="DN5" s="22" t="s">
        <v>88</v>
      </c>
      <c r="DO5" s="22" t="s">
        <v>90</v>
      </c>
      <c r="DP5" s="22" t="s">
        <v>91</v>
      </c>
      <c r="DQ5" s="22" t="s">
        <v>92</v>
      </c>
      <c r="DR5" s="22" t="s">
        <v>93</v>
      </c>
      <c r="DS5" s="22" t="s">
        <v>89</v>
      </c>
      <c r="DT5" s="22" t="s">
        <v>83</v>
      </c>
      <c r="DU5" s="22" t="s">
        <v>84</v>
      </c>
      <c r="DV5" s="22" t="s">
        <v>85</v>
      </c>
      <c r="DW5" s="22" t="s">
        <v>86</v>
      </c>
      <c r="DX5" s="22" t="s">
        <v>87</v>
      </c>
      <c r="DY5" s="22" t="s">
        <v>88</v>
      </c>
      <c r="DZ5" s="22" t="s">
        <v>90</v>
      </c>
      <c r="EA5" s="22" t="s">
        <v>91</v>
      </c>
      <c r="EB5" s="22" t="s">
        <v>92</v>
      </c>
      <c r="EC5" s="22" t="s">
        <v>93</v>
      </c>
      <c r="ED5" s="22" t="s">
        <v>89</v>
      </c>
      <c r="EE5" s="22" t="s">
        <v>83</v>
      </c>
      <c r="EF5" s="22" t="s">
        <v>84</v>
      </c>
      <c r="EG5" s="22" t="s">
        <v>85</v>
      </c>
      <c r="EH5" s="22" t="s">
        <v>86</v>
      </c>
      <c r="EI5" s="22" t="s">
        <v>87</v>
      </c>
      <c r="EJ5" s="22" t="s">
        <v>88</v>
      </c>
      <c r="EK5" s="22" t="s">
        <v>90</v>
      </c>
      <c r="EL5" s="22" t="s">
        <v>91</v>
      </c>
      <c r="EM5" s="22" t="s">
        <v>92</v>
      </c>
      <c r="EN5" s="22" t="s">
        <v>93</v>
      </c>
      <c r="EO5" s="22" t="s">
        <v>89</v>
      </c>
    </row>
    <row r="6" spans="1:148" s="13" customFormat="1" x14ac:dyDescent="0.15">
      <c r="A6" s="14" t="s">
        <v>94</v>
      </c>
      <c r="B6" s="19">
        <f t="shared" ref="B6:X6" si="1">B7</f>
        <v>2023</v>
      </c>
      <c r="C6" s="19">
        <f t="shared" si="1"/>
        <v>292117</v>
      </c>
      <c r="D6" s="19">
        <f t="shared" si="1"/>
        <v>46</v>
      </c>
      <c r="E6" s="19">
        <f t="shared" si="1"/>
        <v>17</v>
      </c>
      <c r="F6" s="19">
        <f t="shared" si="1"/>
        <v>1</v>
      </c>
      <c r="G6" s="19">
        <f t="shared" si="1"/>
        <v>0</v>
      </c>
      <c r="H6" s="19" t="str">
        <f t="shared" si="1"/>
        <v>奈良県　葛城市</v>
      </c>
      <c r="I6" s="19" t="str">
        <f t="shared" si="1"/>
        <v>法適用</v>
      </c>
      <c r="J6" s="19" t="str">
        <f t="shared" si="1"/>
        <v>下水道事業</v>
      </c>
      <c r="K6" s="19" t="str">
        <f t="shared" si="1"/>
        <v>公共下水道</v>
      </c>
      <c r="L6" s="19" t="str">
        <f t="shared" si="1"/>
        <v>Cc1</v>
      </c>
      <c r="M6" s="19" t="str">
        <f t="shared" si="1"/>
        <v>非設置</v>
      </c>
      <c r="N6" s="23" t="str">
        <f t="shared" si="1"/>
        <v>-</v>
      </c>
      <c r="O6" s="23">
        <f t="shared" si="1"/>
        <v>69.41</v>
      </c>
      <c r="P6" s="23">
        <f t="shared" si="1"/>
        <v>74.14</v>
      </c>
      <c r="Q6" s="23">
        <f t="shared" si="1"/>
        <v>88</v>
      </c>
      <c r="R6" s="23">
        <f t="shared" si="1"/>
        <v>1760</v>
      </c>
      <c r="S6" s="23">
        <f t="shared" si="1"/>
        <v>37905</v>
      </c>
      <c r="T6" s="23">
        <f t="shared" si="1"/>
        <v>33.72</v>
      </c>
      <c r="U6" s="23">
        <f t="shared" si="1"/>
        <v>1124.1099999999999</v>
      </c>
      <c r="V6" s="23">
        <f t="shared" si="1"/>
        <v>28057</v>
      </c>
      <c r="W6" s="23">
        <f t="shared" si="1"/>
        <v>6.23</v>
      </c>
      <c r="X6" s="23">
        <f t="shared" si="1"/>
        <v>4503.53</v>
      </c>
      <c r="Y6" s="27" t="str">
        <f t="shared" ref="Y6:AH6" si="2">IF(Y7="",NA(),Y7)</f>
        <v>-</v>
      </c>
      <c r="Z6" s="27">
        <f t="shared" si="2"/>
        <v>106.88</v>
      </c>
      <c r="AA6" s="27">
        <f t="shared" si="2"/>
        <v>101.76</v>
      </c>
      <c r="AB6" s="27">
        <f t="shared" si="2"/>
        <v>102.55</v>
      </c>
      <c r="AC6" s="27">
        <f t="shared" si="2"/>
        <v>100.03</v>
      </c>
      <c r="AD6" s="27" t="str">
        <f t="shared" si="2"/>
        <v>-</v>
      </c>
      <c r="AE6" s="27">
        <f t="shared" si="2"/>
        <v>107.21</v>
      </c>
      <c r="AF6" s="27">
        <f t="shared" si="2"/>
        <v>107.08</v>
      </c>
      <c r="AG6" s="27">
        <f t="shared" si="2"/>
        <v>107.01</v>
      </c>
      <c r="AH6" s="27">
        <f t="shared" si="2"/>
        <v>106.53</v>
      </c>
      <c r="AI6" s="23" t="str">
        <f>IF(AI7="","",IF(AI7="-","【-】","【"&amp;SUBSTITUTE(TEXT(AI7,"#,##0.00"),"-","△")&amp;"】"))</f>
        <v>【105.91】</v>
      </c>
      <c r="AJ6" s="27" t="str">
        <f t="shared" ref="AJ6:AS6" si="3">IF(AJ7="",NA(),AJ7)</f>
        <v>-</v>
      </c>
      <c r="AK6" s="23">
        <f t="shared" si="3"/>
        <v>0</v>
      </c>
      <c r="AL6" s="23">
        <f t="shared" si="3"/>
        <v>0</v>
      </c>
      <c r="AM6" s="23">
        <f t="shared" si="3"/>
        <v>0</v>
      </c>
      <c r="AN6" s="23">
        <f t="shared" si="3"/>
        <v>0</v>
      </c>
      <c r="AO6" s="27" t="str">
        <f t="shared" si="3"/>
        <v>-</v>
      </c>
      <c r="AP6" s="27">
        <f t="shared" si="3"/>
        <v>43.71</v>
      </c>
      <c r="AQ6" s="27">
        <f t="shared" si="3"/>
        <v>45.94</v>
      </c>
      <c r="AR6" s="27">
        <f t="shared" si="3"/>
        <v>23.86</v>
      </c>
      <c r="AS6" s="27">
        <f t="shared" si="3"/>
        <v>18.41</v>
      </c>
      <c r="AT6" s="23" t="str">
        <f>IF(AT7="","",IF(AT7="-","【-】","【"&amp;SUBSTITUTE(TEXT(AT7,"#,##0.00"),"-","△")&amp;"】"))</f>
        <v>【3.03】</v>
      </c>
      <c r="AU6" s="27" t="str">
        <f t="shared" ref="AU6:BD6" si="4">IF(AU7="",NA(),AU7)</f>
        <v>-</v>
      </c>
      <c r="AV6" s="27">
        <f t="shared" si="4"/>
        <v>11.24</v>
      </c>
      <c r="AW6" s="27">
        <f t="shared" si="4"/>
        <v>12.91</v>
      </c>
      <c r="AX6" s="27">
        <f t="shared" si="4"/>
        <v>14.27</v>
      </c>
      <c r="AY6" s="27">
        <f t="shared" si="4"/>
        <v>26.04</v>
      </c>
      <c r="AZ6" s="27" t="str">
        <f t="shared" si="4"/>
        <v>-</v>
      </c>
      <c r="BA6" s="27">
        <f t="shared" si="4"/>
        <v>40.67</v>
      </c>
      <c r="BB6" s="27">
        <f t="shared" si="4"/>
        <v>47.7</v>
      </c>
      <c r="BC6" s="27">
        <f t="shared" si="4"/>
        <v>68.27</v>
      </c>
      <c r="BD6" s="27">
        <f t="shared" si="4"/>
        <v>74.790000000000006</v>
      </c>
      <c r="BE6" s="23" t="str">
        <f>IF(BE7="","",IF(BE7="-","【-】","【"&amp;SUBSTITUTE(TEXT(BE7,"#,##0.00"),"-","△")&amp;"】"))</f>
        <v>【78.43】</v>
      </c>
      <c r="BF6" s="27" t="str">
        <f t="shared" ref="BF6:BO6" si="5">IF(BF7="",NA(),BF7)</f>
        <v>-</v>
      </c>
      <c r="BG6" s="27">
        <f t="shared" si="5"/>
        <v>757.69</v>
      </c>
      <c r="BH6" s="27">
        <f t="shared" si="5"/>
        <v>460.94</v>
      </c>
      <c r="BI6" s="27">
        <f t="shared" si="5"/>
        <v>956.37</v>
      </c>
      <c r="BJ6" s="27">
        <f t="shared" si="5"/>
        <v>1046.28</v>
      </c>
      <c r="BK6" s="27" t="str">
        <f t="shared" si="5"/>
        <v>-</v>
      </c>
      <c r="BL6" s="27">
        <f t="shared" si="5"/>
        <v>1050.51</v>
      </c>
      <c r="BM6" s="27">
        <f t="shared" si="5"/>
        <v>1102.01</v>
      </c>
      <c r="BN6" s="27">
        <f t="shared" si="5"/>
        <v>804.98</v>
      </c>
      <c r="BO6" s="27">
        <f t="shared" si="5"/>
        <v>767.56</v>
      </c>
      <c r="BP6" s="23" t="str">
        <f>IF(BP7="","",IF(BP7="-","【-】","【"&amp;SUBSTITUTE(TEXT(BP7,"#,##0.00"),"-","△")&amp;"】"))</f>
        <v>【630.82】</v>
      </c>
      <c r="BQ6" s="27" t="str">
        <f t="shared" ref="BQ6:BZ6" si="6">IF(BQ7="",NA(),BQ7)</f>
        <v>-</v>
      </c>
      <c r="BR6" s="27">
        <f t="shared" si="6"/>
        <v>58.06</v>
      </c>
      <c r="BS6" s="27">
        <f t="shared" si="6"/>
        <v>52.19</v>
      </c>
      <c r="BT6" s="27">
        <f t="shared" si="6"/>
        <v>67.31</v>
      </c>
      <c r="BU6" s="27">
        <f t="shared" si="6"/>
        <v>57.84</v>
      </c>
      <c r="BV6" s="27" t="str">
        <f t="shared" si="6"/>
        <v>-</v>
      </c>
      <c r="BW6" s="27">
        <f t="shared" si="6"/>
        <v>82.65</v>
      </c>
      <c r="BX6" s="27">
        <f t="shared" si="6"/>
        <v>82.55</v>
      </c>
      <c r="BY6" s="27">
        <f t="shared" si="6"/>
        <v>88.71</v>
      </c>
      <c r="BZ6" s="27">
        <f t="shared" si="6"/>
        <v>90.23</v>
      </c>
      <c r="CA6" s="23" t="str">
        <f>IF(CA7="","",IF(CA7="-","【-】","【"&amp;SUBSTITUTE(TEXT(CA7,"#,##0.00"),"-","△")&amp;"】"))</f>
        <v>【97.81】</v>
      </c>
      <c r="CB6" s="27" t="str">
        <f t="shared" ref="CB6:CK6" si="7">IF(CB7="",NA(),CB7)</f>
        <v>-</v>
      </c>
      <c r="CC6" s="27">
        <f t="shared" si="7"/>
        <v>119.77</v>
      </c>
      <c r="CD6" s="27">
        <f t="shared" si="7"/>
        <v>150.63999999999999</v>
      </c>
      <c r="CE6" s="27">
        <f t="shared" si="7"/>
        <v>118.69</v>
      </c>
      <c r="CF6" s="27">
        <f t="shared" si="7"/>
        <v>128.81</v>
      </c>
      <c r="CG6" s="27" t="str">
        <f t="shared" si="7"/>
        <v>-</v>
      </c>
      <c r="CH6" s="27">
        <f t="shared" si="7"/>
        <v>186.3</v>
      </c>
      <c r="CI6" s="27">
        <f t="shared" si="7"/>
        <v>188.38</v>
      </c>
      <c r="CJ6" s="27">
        <f t="shared" si="7"/>
        <v>174.8</v>
      </c>
      <c r="CK6" s="27">
        <f t="shared" si="7"/>
        <v>170.2</v>
      </c>
      <c r="CL6" s="23" t="str">
        <f>IF(CL7="","",IF(CL7="-","【-】","【"&amp;SUBSTITUTE(TEXT(CL7,"#,##0.00"),"-","△")&amp;"】"))</f>
        <v>【138.75】</v>
      </c>
      <c r="CM6" s="27" t="str">
        <f t="shared" ref="CM6:CV6" si="8">IF(CM7="",NA(),CM7)</f>
        <v>-</v>
      </c>
      <c r="CN6" s="27" t="str">
        <f t="shared" si="8"/>
        <v>-</v>
      </c>
      <c r="CO6" s="27" t="str">
        <f t="shared" si="8"/>
        <v>-</v>
      </c>
      <c r="CP6" s="27" t="str">
        <f t="shared" si="8"/>
        <v>-</v>
      </c>
      <c r="CQ6" s="27" t="str">
        <f t="shared" si="8"/>
        <v>-</v>
      </c>
      <c r="CR6" s="27" t="str">
        <f t="shared" si="8"/>
        <v>-</v>
      </c>
      <c r="CS6" s="27">
        <f t="shared" si="8"/>
        <v>50.53</v>
      </c>
      <c r="CT6" s="27">
        <f t="shared" si="8"/>
        <v>51.42</v>
      </c>
      <c r="CU6" s="27">
        <f t="shared" si="8"/>
        <v>55.82</v>
      </c>
      <c r="CV6" s="27">
        <f t="shared" si="8"/>
        <v>56.51</v>
      </c>
      <c r="CW6" s="23" t="str">
        <f>IF(CW7="","",IF(CW7="-","【-】","【"&amp;SUBSTITUTE(TEXT(CW7,"#,##0.00"),"-","△")&amp;"】"))</f>
        <v>【58.94】</v>
      </c>
      <c r="CX6" s="27" t="str">
        <f t="shared" ref="CX6:DG6" si="9">IF(CX7="",NA(),CX7)</f>
        <v>-</v>
      </c>
      <c r="CY6" s="27">
        <f t="shared" si="9"/>
        <v>93.92</v>
      </c>
      <c r="CZ6" s="27">
        <f t="shared" si="9"/>
        <v>94.44</v>
      </c>
      <c r="DA6" s="27">
        <f t="shared" si="9"/>
        <v>94.91</v>
      </c>
      <c r="DB6" s="27">
        <f t="shared" si="9"/>
        <v>95.21</v>
      </c>
      <c r="DC6" s="27" t="str">
        <f t="shared" si="9"/>
        <v>-</v>
      </c>
      <c r="DD6" s="27">
        <f t="shared" si="9"/>
        <v>82.08</v>
      </c>
      <c r="DE6" s="27">
        <f t="shared" si="9"/>
        <v>81.34</v>
      </c>
      <c r="DF6" s="27">
        <f t="shared" si="9"/>
        <v>90.67</v>
      </c>
      <c r="DG6" s="27">
        <f t="shared" si="9"/>
        <v>90.62</v>
      </c>
      <c r="DH6" s="23" t="str">
        <f>IF(DH7="","",IF(DH7="-","【-】","【"&amp;SUBSTITUTE(TEXT(DH7,"#,##0.00"),"-","△")&amp;"】"))</f>
        <v>【95.91】</v>
      </c>
      <c r="DI6" s="27" t="str">
        <f t="shared" ref="DI6:DR6" si="10">IF(DI7="",NA(),DI7)</f>
        <v>-</v>
      </c>
      <c r="DJ6" s="27">
        <f t="shared" si="10"/>
        <v>3.12</v>
      </c>
      <c r="DK6" s="27">
        <f t="shared" si="10"/>
        <v>6.23</v>
      </c>
      <c r="DL6" s="27">
        <f t="shared" si="10"/>
        <v>9.58</v>
      </c>
      <c r="DM6" s="27">
        <f t="shared" si="10"/>
        <v>12.2</v>
      </c>
      <c r="DN6" s="27" t="str">
        <f t="shared" si="10"/>
        <v>-</v>
      </c>
      <c r="DO6" s="27">
        <f t="shared" si="10"/>
        <v>12.7</v>
      </c>
      <c r="DP6" s="27">
        <f t="shared" si="10"/>
        <v>14.65</v>
      </c>
      <c r="DQ6" s="27">
        <f t="shared" si="10"/>
        <v>25.86</v>
      </c>
      <c r="DR6" s="27">
        <f t="shared" si="10"/>
        <v>26.9</v>
      </c>
      <c r="DS6" s="23" t="str">
        <f>IF(DS7="","",IF(DS7="-","【-】","【"&amp;SUBSTITUTE(TEXT(DS7,"#,##0.00"),"-","△")&amp;"】"))</f>
        <v>【41.09】</v>
      </c>
      <c r="DT6" s="27" t="str">
        <f t="shared" ref="DT6:EC6" si="11">IF(DT7="",NA(),DT7)</f>
        <v>-</v>
      </c>
      <c r="DU6" s="23">
        <f t="shared" si="11"/>
        <v>0</v>
      </c>
      <c r="DV6" s="23">
        <f t="shared" si="11"/>
        <v>0</v>
      </c>
      <c r="DW6" s="23">
        <f t="shared" si="11"/>
        <v>0</v>
      </c>
      <c r="DX6" s="23">
        <f t="shared" si="11"/>
        <v>0</v>
      </c>
      <c r="DY6" s="27" t="str">
        <f t="shared" si="11"/>
        <v>-</v>
      </c>
      <c r="DZ6" s="23">
        <f t="shared" si="11"/>
        <v>0</v>
      </c>
      <c r="EA6" s="27">
        <f t="shared" si="11"/>
        <v>0.1</v>
      </c>
      <c r="EB6" s="27">
        <f t="shared" si="11"/>
        <v>1.4</v>
      </c>
      <c r="EC6" s="27">
        <f t="shared" si="11"/>
        <v>2.08</v>
      </c>
      <c r="ED6" s="23" t="str">
        <f>IF(ED7="","",IF(ED7="-","【-】","【"&amp;SUBSTITUTE(TEXT(ED7,"#,##0.00"),"-","△")&amp;"】"))</f>
        <v>【8.68】</v>
      </c>
      <c r="EE6" s="27" t="str">
        <f t="shared" ref="EE6:EN6" si="12">IF(EE7="",NA(),EE7)</f>
        <v>-</v>
      </c>
      <c r="EF6" s="23">
        <f t="shared" si="12"/>
        <v>0</v>
      </c>
      <c r="EG6" s="23">
        <f t="shared" si="12"/>
        <v>0</v>
      </c>
      <c r="EH6" s="23">
        <f t="shared" si="12"/>
        <v>0</v>
      </c>
      <c r="EI6" s="23">
        <f t="shared" si="12"/>
        <v>0</v>
      </c>
      <c r="EJ6" s="27" t="str">
        <f t="shared" si="12"/>
        <v>-</v>
      </c>
      <c r="EK6" s="27">
        <f t="shared" si="12"/>
        <v>1.65</v>
      </c>
      <c r="EL6" s="27">
        <f t="shared" si="12"/>
        <v>0.14000000000000001</v>
      </c>
      <c r="EM6" s="27">
        <f t="shared" si="12"/>
        <v>0.12</v>
      </c>
      <c r="EN6" s="27">
        <f t="shared" si="12"/>
        <v>0.09</v>
      </c>
      <c r="EO6" s="23" t="str">
        <f>IF(EO7="","",IF(EO7="-","【-】","【"&amp;SUBSTITUTE(TEXT(EO7,"#,##0.00"),"-","△")&amp;"】"))</f>
        <v>【0.22】</v>
      </c>
    </row>
    <row r="7" spans="1:148" s="13" customFormat="1" x14ac:dyDescent="0.15">
      <c r="A7" s="14"/>
      <c r="B7" s="20">
        <v>2023</v>
      </c>
      <c r="C7" s="20">
        <v>292117</v>
      </c>
      <c r="D7" s="20">
        <v>46</v>
      </c>
      <c r="E7" s="20">
        <v>17</v>
      </c>
      <c r="F7" s="20">
        <v>1</v>
      </c>
      <c r="G7" s="20">
        <v>0</v>
      </c>
      <c r="H7" s="20" t="s">
        <v>95</v>
      </c>
      <c r="I7" s="20" t="s">
        <v>96</v>
      </c>
      <c r="J7" s="20" t="s">
        <v>97</v>
      </c>
      <c r="K7" s="20" t="s">
        <v>98</v>
      </c>
      <c r="L7" s="20" t="s">
        <v>99</v>
      </c>
      <c r="M7" s="20" t="s">
        <v>100</v>
      </c>
      <c r="N7" s="24" t="s">
        <v>101</v>
      </c>
      <c r="O7" s="24">
        <v>69.41</v>
      </c>
      <c r="P7" s="24">
        <v>74.14</v>
      </c>
      <c r="Q7" s="24">
        <v>88</v>
      </c>
      <c r="R7" s="24">
        <v>1760</v>
      </c>
      <c r="S7" s="24">
        <v>37905</v>
      </c>
      <c r="T7" s="24">
        <v>33.72</v>
      </c>
      <c r="U7" s="24">
        <v>1124.1099999999999</v>
      </c>
      <c r="V7" s="24">
        <v>28057</v>
      </c>
      <c r="W7" s="24">
        <v>6.23</v>
      </c>
      <c r="X7" s="24">
        <v>4503.53</v>
      </c>
      <c r="Y7" s="24" t="s">
        <v>101</v>
      </c>
      <c r="Z7" s="24">
        <v>106.88</v>
      </c>
      <c r="AA7" s="24">
        <v>101.76</v>
      </c>
      <c r="AB7" s="24">
        <v>102.55</v>
      </c>
      <c r="AC7" s="24">
        <v>100.03</v>
      </c>
      <c r="AD7" s="24" t="s">
        <v>101</v>
      </c>
      <c r="AE7" s="24">
        <v>107.21</v>
      </c>
      <c r="AF7" s="24">
        <v>107.08</v>
      </c>
      <c r="AG7" s="24">
        <v>107.01</v>
      </c>
      <c r="AH7" s="24">
        <v>106.53</v>
      </c>
      <c r="AI7" s="24">
        <v>105.91</v>
      </c>
      <c r="AJ7" s="24" t="s">
        <v>101</v>
      </c>
      <c r="AK7" s="24">
        <v>0</v>
      </c>
      <c r="AL7" s="24">
        <v>0</v>
      </c>
      <c r="AM7" s="24">
        <v>0</v>
      </c>
      <c r="AN7" s="24">
        <v>0</v>
      </c>
      <c r="AO7" s="24" t="s">
        <v>101</v>
      </c>
      <c r="AP7" s="24">
        <v>43.71</v>
      </c>
      <c r="AQ7" s="24">
        <v>45.94</v>
      </c>
      <c r="AR7" s="24">
        <v>23.86</v>
      </c>
      <c r="AS7" s="24">
        <v>18.41</v>
      </c>
      <c r="AT7" s="24">
        <v>3.03</v>
      </c>
      <c r="AU7" s="24" t="s">
        <v>101</v>
      </c>
      <c r="AV7" s="24">
        <v>11.24</v>
      </c>
      <c r="AW7" s="24">
        <v>12.91</v>
      </c>
      <c r="AX7" s="24">
        <v>14.27</v>
      </c>
      <c r="AY7" s="24">
        <v>26.04</v>
      </c>
      <c r="AZ7" s="24" t="s">
        <v>101</v>
      </c>
      <c r="BA7" s="24">
        <v>40.67</v>
      </c>
      <c r="BB7" s="24">
        <v>47.7</v>
      </c>
      <c r="BC7" s="24">
        <v>68.27</v>
      </c>
      <c r="BD7" s="24">
        <v>74.790000000000006</v>
      </c>
      <c r="BE7" s="24">
        <v>78.430000000000007</v>
      </c>
      <c r="BF7" s="24" t="s">
        <v>101</v>
      </c>
      <c r="BG7" s="24">
        <v>757.69</v>
      </c>
      <c r="BH7" s="24">
        <v>460.94</v>
      </c>
      <c r="BI7" s="24">
        <v>956.37</v>
      </c>
      <c r="BJ7" s="24">
        <v>1046.28</v>
      </c>
      <c r="BK7" s="24" t="s">
        <v>101</v>
      </c>
      <c r="BL7" s="24">
        <v>1050.51</v>
      </c>
      <c r="BM7" s="24">
        <v>1102.01</v>
      </c>
      <c r="BN7" s="24">
        <v>804.98</v>
      </c>
      <c r="BO7" s="24">
        <v>767.56</v>
      </c>
      <c r="BP7" s="24">
        <v>630.82000000000005</v>
      </c>
      <c r="BQ7" s="24" t="s">
        <v>101</v>
      </c>
      <c r="BR7" s="24">
        <v>58.06</v>
      </c>
      <c r="BS7" s="24">
        <v>52.19</v>
      </c>
      <c r="BT7" s="24">
        <v>67.31</v>
      </c>
      <c r="BU7" s="24">
        <v>57.84</v>
      </c>
      <c r="BV7" s="24" t="s">
        <v>101</v>
      </c>
      <c r="BW7" s="24">
        <v>82.65</v>
      </c>
      <c r="BX7" s="24">
        <v>82.55</v>
      </c>
      <c r="BY7" s="24">
        <v>88.71</v>
      </c>
      <c r="BZ7" s="24">
        <v>90.23</v>
      </c>
      <c r="CA7" s="24">
        <v>97.81</v>
      </c>
      <c r="CB7" s="24" t="s">
        <v>101</v>
      </c>
      <c r="CC7" s="24">
        <v>119.77</v>
      </c>
      <c r="CD7" s="24">
        <v>150.63999999999999</v>
      </c>
      <c r="CE7" s="24">
        <v>118.69</v>
      </c>
      <c r="CF7" s="24">
        <v>128.81</v>
      </c>
      <c r="CG7" s="24" t="s">
        <v>101</v>
      </c>
      <c r="CH7" s="24">
        <v>186.3</v>
      </c>
      <c r="CI7" s="24">
        <v>188.38</v>
      </c>
      <c r="CJ7" s="24">
        <v>174.8</v>
      </c>
      <c r="CK7" s="24">
        <v>170.2</v>
      </c>
      <c r="CL7" s="24">
        <v>138.75</v>
      </c>
      <c r="CM7" s="24" t="s">
        <v>101</v>
      </c>
      <c r="CN7" s="24" t="s">
        <v>101</v>
      </c>
      <c r="CO7" s="24" t="s">
        <v>101</v>
      </c>
      <c r="CP7" s="24" t="s">
        <v>101</v>
      </c>
      <c r="CQ7" s="24" t="s">
        <v>101</v>
      </c>
      <c r="CR7" s="24" t="s">
        <v>101</v>
      </c>
      <c r="CS7" s="24">
        <v>50.53</v>
      </c>
      <c r="CT7" s="24">
        <v>51.42</v>
      </c>
      <c r="CU7" s="24">
        <v>55.82</v>
      </c>
      <c r="CV7" s="24">
        <v>56.51</v>
      </c>
      <c r="CW7" s="24">
        <v>58.94</v>
      </c>
      <c r="CX7" s="24" t="s">
        <v>101</v>
      </c>
      <c r="CY7" s="24">
        <v>93.92</v>
      </c>
      <c r="CZ7" s="24">
        <v>94.44</v>
      </c>
      <c r="DA7" s="24">
        <v>94.91</v>
      </c>
      <c r="DB7" s="24">
        <v>95.21</v>
      </c>
      <c r="DC7" s="24" t="s">
        <v>101</v>
      </c>
      <c r="DD7" s="24">
        <v>82.08</v>
      </c>
      <c r="DE7" s="24">
        <v>81.34</v>
      </c>
      <c r="DF7" s="24">
        <v>90.67</v>
      </c>
      <c r="DG7" s="24">
        <v>90.62</v>
      </c>
      <c r="DH7" s="24">
        <v>95.91</v>
      </c>
      <c r="DI7" s="24" t="s">
        <v>101</v>
      </c>
      <c r="DJ7" s="24">
        <v>3.12</v>
      </c>
      <c r="DK7" s="24">
        <v>6.23</v>
      </c>
      <c r="DL7" s="24">
        <v>9.58</v>
      </c>
      <c r="DM7" s="24">
        <v>12.2</v>
      </c>
      <c r="DN7" s="24" t="s">
        <v>101</v>
      </c>
      <c r="DO7" s="24">
        <v>12.7</v>
      </c>
      <c r="DP7" s="24">
        <v>14.65</v>
      </c>
      <c r="DQ7" s="24">
        <v>25.86</v>
      </c>
      <c r="DR7" s="24">
        <v>26.9</v>
      </c>
      <c r="DS7" s="24">
        <v>41.09</v>
      </c>
      <c r="DT7" s="24" t="s">
        <v>101</v>
      </c>
      <c r="DU7" s="24">
        <v>0</v>
      </c>
      <c r="DV7" s="24">
        <v>0</v>
      </c>
      <c r="DW7" s="24">
        <v>0</v>
      </c>
      <c r="DX7" s="24">
        <v>0</v>
      </c>
      <c r="DY7" s="24" t="s">
        <v>101</v>
      </c>
      <c r="DZ7" s="24">
        <v>0</v>
      </c>
      <c r="EA7" s="24">
        <v>0.1</v>
      </c>
      <c r="EB7" s="24">
        <v>1.4</v>
      </c>
      <c r="EC7" s="24">
        <v>2.08</v>
      </c>
      <c r="ED7" s="24">
        <v>8.68</v>
      </c>
      <c r="EE7" s="24" t="s">
        <v>101</v>
      </c>
      <c r="EF7" s="24">
        <v>0</v>
      </c>
      <c r="EG7" s="24">
        <v>0</v>
      </c>
      <c r="EH7" s="24">
        <v>0</v>
      </c>
      <c r="EI7" s="24">
        <v>0</v>
      </c>
      <c r="EJ7" s="24" t="s">
        <v>101</v>
      </c>
      <c r="EK7" s="24">
        <v>1.65</v>
      </c>
      <c r="EL7" s="24">
        <v>0.14000000000000001</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2025-01-24T07:04:56Z</dcterms:created>
  <dcterms:modified xsi:type="dcterms:W3CDTF">2025-01-31T09:03:18Z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2025-01-31T02:19:23Z</vt:filetime>
  </property>
</Properties>
</file>