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biS9j5fA3D4dnHAIbK4bePcJ4o1oiK6UrEHDRxX6Yp/Go799eHwOPg/13AjkQX6YN3JljTny3b1jvWwmbhv3Q==" workbookSaltValue="isedYfzUdZzewV6WP59F+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<sst xmlns="http://schemas.openxmlformats.org/spreadsheetml/2006/main" xmlns:r="http://schemas.openxmlformats.org/officeDocument/2006/relationships" count="114" uniqueCount="114">
  <si>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</si>
  <si>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</si>
  <si>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</si>
  <si>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</si>
  <si>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</si>
  <si>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</si>
  <si>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</si>
  <si>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</si>
  <si>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</si>
  <si>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</si>
  <si>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</si>
  <si>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</si>
  <si>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</si>
  <si>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</si>
  <si>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</si>
  <si>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</si>
  <si>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</si>
  <si>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</si>
  <si>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</si>
  <si>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</si>
  <si>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</si>
  <si>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</si>
  <si>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</si>
  <si>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</si>
  <si>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</si>
  <si>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</si>
  <si>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</si>
  <si>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</si>
  <si>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</si>
  <si>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</si>
  <si>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</si>
  <si>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</si>
  <si>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</si>
  <si>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</si>
  <si>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</si>
  <si>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</si>
  <si>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</si>
  <si>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</si>
  <si>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</si>
  <si>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</si>
  <si>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</si>
  <si>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</si>
  <si>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</si>
  <si>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</si>
  <si>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</si>
  <si>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</si>
  <si>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</si>
  <si>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</si>
  <si>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</si>
  <si>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</si>
  <si>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</si>
  <si>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</si>
  <si>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</si>
  <si>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</si>
  <si>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</si>
  <si>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</si>
  <si>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</si>
  <si>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</si>
  <si>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</si>
  <si>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</si>
  <si>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</si>
  <si>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</si>
  <si>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</si>
  <si>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</si>
  <si>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</si>
  <si>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</si>
  <si>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</si>
  <si>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</si>
  <si>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</si>
  <si>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</si>
  <si>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</si>
  <si>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</si>
  <si>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</si>
  <si>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</si>
  <si>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</si>
  <si>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</si>
  <si>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</si>
  <si>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</si>
  <si>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</si>
  <si>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</si>
  <si>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</si>
  <si>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</si>
  <si>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</si>
  <si>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</si>
  <si>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</si>
  <si>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</si>
  <si>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</si>
  <si>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</si>
  <si>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</si>
  <si>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</si>
  <si>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</si>
  <si>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</si>
  <si>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</si>
  <si>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</si>
  <si>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</si>
  <si>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奈良県　葛城市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</si>
  <si>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</si>
  <si>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</si>
  <si>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</si>
  <si>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</si>
  <si>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</si>
  <si>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</si>
  <si>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</si>
  <si>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</si>
  <si>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</si>
  <si>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</si>
  <si>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</si>
  <si>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</si>
  <si>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</si>
  <si>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</si>
  <si>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</si>
  <si>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令和５年度に「下水道事業経営戦略」を策定し、今後の財政状況の動向について検討した。全国的に人口減少が続く中、本市は、これまで微増傾向が続いていたが、初めて微減傾向に転じた。
　今後の人口増減、工場の稼働状況などにより使用料が大きく変動する不確定要素が多い。経済変動に対応できるよう持続可能な財政状況を目指すため、下水道接続への理解を深めるとともに使用料をはじめとする安定的な収入源の確保と費用対効果を考慮した事業の執行に努め、将来にわたって安心安全なサービスの提供が行えるよう、引き続き効率化、経営健全化の取り組み方針を検討する。</t>
    <rPh sb="1" eb="3">
      <t>レイワ</t>
    </rPh>
    <rPh sb="4" eb="6">
      <t>ネンド</t>
    </rPh>
    <rPh sb="55" eb="56">
      <t>ホン</t>
    </rPh>
    <rPh sb="56" eb="57">
      <t>シ</t>
    </rPh>
    <rPh sb="63" eb="65">
      <t>ビゾウ</t>
    </rPh>
    <rPh sb="65" eb="67">
      <t>ケイコウ</t>
    </rPh>
    <rPh sb="68" eb="74">
      <t>ツヅイテイ</t>
    </rPh>
    <rPh sb="75" eb="76">
      <t>ハジ</t>
    </rPh>
    <rPh sb="78" eb="80">
      <t>ビゲン</t>
    </rPh>
    <rPh sb="80" eb="82">
      <t>ケイコウ</t>
    </rPh>
    <rPh sb="83" eb="84">
      <t>テン</t>
    </rPh>
    <rPh sb="97" eb="99">
      <t>コウジョウ</t>
    </rPh>
    <rPh sb="100" eb="104">
      <t>カドウ</t>
    </rPh>
    <rPh sb="109" eb="112">
      <t>シヨウリョウ</t>
    </rPh>
    <rPh sb="113" eb="114">
      <t>オオ</t>
    </rPh>
    <rPh sb="116" eb="118">
      <t>ヘンドウ</t>
    </rPh>
    <rPh sb="126" eb="127">
      <t>オオ</t>
    </rPh>
    <rPh sb="129" eb="133">
      <t>ケイザ</t>
    </rPh>
    <rPh sb="134" eb="136">
      <t>タイオウ</t>
    </rPh>
    <rPh sb="141" eb="146">
      <t>ジゾク</t>
    </rPh>
    <rPh sb="146" eb="151">
      <t>ザイセイ</t>
    </rPh>
    <rPh sb="151" eb="153">
      <t>メザ</t>
    </rPh>
    <rPh sb="157" eb="158">
      <t>シタ</t>
    </rPh>
    <rPh sb="174" eb="177">
      <t>シヨウリョウ</t>
    </rPh>
    <rPh sb="184" eb="187">
      <t>アンテイテキ</t>
    </rPh>
    <rPh sb="188" eb="191">
      <t>シュウニュウゲン</t>
    </rPh>
    <rPh sb="192" eb="194">
      <t>カクホ</t>
    </rPh>
    <rPh sb="195" eb="200">
      <t>ヒヨウタイコウカ</t>
    </rPh>
    <rPh sb="201" eb="203">
      <t>コウリョ</t>
    </rPh>
    <rPh sb="205" eb="207">
      <t>ジギョウ</t>
    </rPh>
    <rPh sb="208" eb="210">
      <t>シッコウ</t>
    </rPh>
    <rPh sb="211" eb="212">
      <t>ツト</t>
    </rPh>
    <phoneticPr fontId="1"/>
  </si>
  <si>
    <t>①有形固定資産減価償却率は、令和2年度より地方公営企業法を適用し、地方公営企業法適用前の減価償却累計額を控除した額を年度開始時点の資産として計上している。「ストックマネジメント修繕改築計画」に基づき、老朽化の進展状況などを把握し、長寿命化を図る必要がある。
②③本市の下水道事業は、昭和57年度に事業に着手、平成4年度に供用を開始しており、今後、管渠等の老朽化が進むことが想定される。</t>
    <rPh sb="131" eb="133">
      <t>ホンシ</t>
    </rPh>
    <phoneticPr fontId="1"/>
  </si>
  <si>
    <t>①経常収支比率は前年度と比較し、0.13%増加し、一般会計補助金は減少傾向にあるものの、総収益に占める一般会計補助金の割合が多い状況が続いていることから、更なる経営努力が必要である。
②今後も欠損金が発生しないよう経営の健全化に努める必要がある。
③企業債償還金が流動負債に多く含まれていることから平均値より低い。直ちに支障を来すことはないと思われるが、保有する現金が少なく、短期的な資金繰りに余裕がないため、将来を見据えた財政計画を検討し、現金を確保する必要がある。
④現在、歳出に占める地方債の元利償還金の割合が大きい。管渠等の整備は概成しているが、企業債償還金と使用料水準などの分析を行い、経営改善を図っていく必要がある。
⑤経費回収率は平均値より低い。下水道使用料収入の減少や物価上昇による維持管理費の増加などが考えられる。独立採算制の観点から今後も経費の削減や使用料収入の確保に努め、適正な事業運営に努めなければならない。
⑥汚水処理原価は平均値よりも低い。管渠等の整備は概成しているため、引き続き効率的な維持管理費の縮減に努めるとともに、有収水量を増加させる取組みを進める必要がある。
⑧水洗化率は平均値より高く、前年度比0.27％増加となった。下水道管渠を新たに整備した場合の費用対効果を検証しながら、安定した収入を確保するため、より一層の接続促進に努める必要がある。</t>
    <rPh sb="12" eb="14">
      <t>ヒカク</t>
    </rPh>
    <rPh sb="21" eb="23">
      <t>ゾウカ</t>
    </rPh>
    <rPh sb="93" eb="95">
      <t>コンゴ</t>
    </rPh>
    <rPh sb="96" eb="99">
      <t>ケッソンキン</t>
    </rPh>
    <rPh sb="100" eb="102">
      <t>ハッセイ</t>
    </rPh>
    <rPh sb="107" eb="109">
      <t>ケイエイ</t>
    </rPh>
    <rPh sb="110" eb="113">
      <t>ケンゼンカ</t>
    </rPh>
    <rPh sb="114" eb="115">
      <t>ツト</t>
    </rPh>
    <rPh sb="117" eb="119">
      <t>ヒツヨウ</t>
    </rPh>
    <rPh sb="125" eb="128">
      <t>キギ</t>
    </rPh>
    <rPh sb="128" eb="131">
      <t>ショウカンキン</t>
    </rPh>
    <rPh sb="132" eb="136">
      <t>リュウド</t>
    </rPh>
    <rPh sb="137" eb="138">
      <t>オオ</t>
    </rPh>
    <rPh sb="139" eb="140">
      <t>フク</t>
    </rPh>
    <rPh sb="149" eb="152">
      <t>ヘイキンチ</t>
    </rPh>
    <rPh sb="154" eb="155">
      <t>ヒク</t>
    </rPh>
    <rPh sb="157" eb="158">
      <t>タダ</t>
    </rPh>
    <rPh sb="160" eb="162">
      <t>シショウ</t>
    </rPh>
    <rPh sb="163" eb="164">
      <t>キタ</t>
    </rPh>
    <rPh sb="171" eb="172">
      <t>オモ</t>
    </rPh>
    <rPh sb="177" eb="179">
      <t>ホユウ</t>
    </rPh>
    <rPh sb="181" eb="183">
      <t>ゲンキン</t>
    </rPh>
    <rPh sb="184" eb="185">
      <t>スク</t>
    </rPh>
    <rPh sb="188" eb="191">
      <t>タンキテキ</t>
    </rPh>
    <rPh sb="192" eb="196">
      <t>シキング</t>
    </rPh>
    <rPh sb="197" eb="199">
      <t>ヨユウ</t>
    </rPh>
    <rPh sb="205" eb="207">
      <t>ショウライ</t>
    </rPh>
    <rPh sb="208" eb="210">
      <t>ミス</t>
    </rPh>
    <rPh sb="269" eb="271">
      <t>ガイセイ</t>
    </rPh>
    <rPh sb="277" eb="280">
      <t>キギョウサイ</t>
    </rPh>
    <rPh sb="280" eb="283">
      <t>ショウカンキン</t>
    </rPh>
    <rPh sb="284" eb="287">
      <t>シヨウリョウ</t>
    </rPh>
    <rPh sb="287" eb="289">
      <t>スイジュン</t>
    </rPh>
    <rPh sb="292" eb="294">
      <t>ブンセキ</t>
    </rPh>
    <rPh sb="295" eb="296">
      <t>オコナ</t>
    </rPh>
    <rPh sb="298" eb="300">
      <t>ケイエイ</t>
    </rPh>
    <rPh sb="300" eb="302">
      <t>カイゼン</t>
    </rPh>
    <rPh sb="303" eb="304">
      <t>ハカ</t>
    </rPh>
    <rPh sb="308" eb="310">
      <t>ヒツヨウ</t>
    </rPh>
    <rPh sb="330" eb="336">
      <t>ゲスイド</t>
    </rPh>
    <rPh sb="336" eb="338">
      <t>シュウニュウ</t>
    </rPh>
    <rPh sb="339" eb="341">
      <t>ゲンショウ</t>
    </rPh>
    <rPh sb="342" eb="349">
      <t>ブッカジョ</t>
    </rPh>
    <rPh sb="349" eb="354">
      <t>イジカン</t>
    </rPh>
    <rPh sb="355" eb="357">
      <t>ゾウカ</t>
    </rPh>
    <rPh sb="360" eb="361">
      <t>カンガ</t>
    </rPh>
    <rPh sb="366" eb="371">
      <t>ドクリツ</t>
    </rPh>
    <rPh sb="372" eb="374">
      <t>カンテン</t>
    </rPh>
    <rPh sb="376" eb="378">
      <t>コンゴ</t>
    </rPh>
    <rPh sb="379" eb="381">
      <t>ケイヒ</t>
    </rPh>
    <rPh sb="450" eb="451">
      <t>ヒ</t>
    </rPh>
    <rPh sb="452" eb="453">
      <t>ツヅ</t>
    </rPh>
    <rPh sb="454" eb="457">
      <t>コウリツテキ</t>
    </rPh>
    <rPh sb="475" eb="476">
      <t>アリ</t>
    </rPh>
    <rPh sb="476" eb="477">
      <t>オサム</t>
    </rPh>
    <rPh sb="477" eb="479">
      <t>スイリョウ</t>
    </rPh>
    <rPh sb="480" eb="482">
      <t>ゾウカ</t>
    </rPh>
    <rPh sb="485" eb="486">
      <t>ト</t>
    </rPh>
    <rPh sb="486" eb="487">
      <t>ク</t>
    </rPh>
    <rPh sb="522" eb="524">
      <t>ゾウカ</t>
    </rPh>
    <rPh sb="529" eb="535">
      <t>ゲスイド</t>
    </rPh>
    <rPh sb="535" eb="536">
      <t>アラ</t>
    </rPh>
    <rPh sb="538" eb="540">
      <t>セイビ</t>
    </rPh>
    <rPh sb="542" eb="544">
      <t>バアイ</t>
    </rPh>
    <rPh sb="545" eb="550">
      <t>ヒヨウタイコウカ</t>
    </rPh>
    <rPh sb="551" eb="553">
      <t>ケンショウ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</si>
</sst>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1.65</c:v>
                </c:pt>
                <c:pt idx="1">
                  <c:v>0.14000000000000001</c:v>
                </c:pt>
                <c:pt idx="2">
                  <c:v>0.12</c:v>
                </c:pt>
                <c:pt idx="3">
                  <c:v>9.e-002</c:v>
                </c:pt>
                <c:pt idx="4">
                  <c:v>0.15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50.53</c:v>
                </c:pt>
                <c:pt idx="1">
                  <c:v>51.42</c:v>
                </c:pt>
                <c:pt idx="2">
                  <c:v>55.82</c:v>
                </c:pt>
                <c:pt idx="3">
                  <c:v>56.51</c:v>
                </c:pt>
                <c:pt idx="4">
                  <c:v>56.85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93.92</c:v>
                </c:pt>
                <c:pt idx="1">
                  <c:v>94.44</c:v>
                </c:pt>
                <c:pt idx="2">
                  <c:v>94.91</c:v>
                </c:pt>
                <c:pt idx="3">
                  <c:v>95.21</c:v>
                </c:pt>
                <c:pt idx="4">
                  <c:v>95.48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82.08</c:v>
                </c:pt>
                <c:pt idx="1">
                  <c:v>81.34</c:v>
                </c:pt>
                <c:pt idx="2">
                  <c:v>90.67</c:v>
                </c:pt>
                <c:pt idx="3">
                  <c:v>90.62</c:v>
                </c:pt>
                <c:pt idx="4">
                  <c:v>90.79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106.88</c:v>
                </c:pt>
                <c:pt idx="1">
                  <c:v>101.76</c:v>
                </c:pt>
                <c:pt idx="2">
                  <c:v>102.55</c:v>
                </c:pt>
                <c:pt idx="3">
                  <c:v>100.03</c:v>
                </c:pt>
                <c:pt idx="4">
                  <c:v>100.16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107.21</c:v>
                </c:pt>
                <c:pt idx="1">
                  <c:v>107.08</c:v>
                </c:pt>
                <c:pt idx="2">
                  <c:v>107.01</c:v>
                </c:pt>
                <c:pt idx="3">
                  <c:v>106.53</c:v>
                </c:pt>
                <c:pt idx="4">
                  <c:v>105.5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3.12</c:v>
                </c:pt>
                <c:pt idx="1">
                  <c:v>6.23</c:v>
                </c:pt>
                <c:pt idx="2">
                  <c:v>9.58</c:v>
                </c:pt>
                <c:pt idx="3">
                  <c:v>12.2</c:v>
                </c:pt>
                <c:pt idx="4">
                  <c:v>15.21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12.7</c:v>
                </c:pt>
                <c:pt idx="1">
                  <c:v>14.65</c:v>
                </c:pt>
                <c:pt idx="2">
                  <c:v>25.86</c:v>
                </c:pt>
                <c:pt idx="3">
                  <c:v>26.9</c:v>
                </c:pt>
                <c:pt idx="4">
                  <c:v>28.47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0.1</c:v>
                </c:pt>
                <c:pt idx="2">
                  <c:v>1.4</c:v>
                </c:pt>
                <c:pt idx="3">
                  <c:v>2.08</c:v>
                </c:pt>
                <c:pt idx="4">
                  <c:v>1.87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43.71</c:v>
                </c:pt>
                <c:pt idx="1">
                  <c:v>45.94</c:v>
                </c:pt>
                <c:pt idx="2">
                  <c:v>23.86</c:v>
                </c:pt>
                <c:pt idx="3">
                  <c:v>18.41</c:v>
                </c:pt>
                <c:pt idx="4">
                  <c:v>16.91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11.24</c:v>
                </c:pt>
                <c:pt idx="1">
                  <c:v>12.91</c:v>
                </c:pt>
                <c:pt idx="2">
                  <c:v>14.27</c:v>
                </c:pt>
                <c:pt idx="3">
                  <c:v>26.04</c:v>
                </c:pt>
                <c:pt idx="4">
                  <c:v>21.74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40.67</c:v>
                </c:pt>
                <c:pt idx="1">
                  <c:v>47.7</c:v>
                </c:pt>
                <c:pt idx="2">
                  <c:v>68.27</c:v>
                </c:pt>
                <c:pt idx="3">
                  <c:v>74.790000000000006</c:v>
                </c:pt>
                <c:pt idx="4">
                  <c:v>73.930000000000007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757.69</c:v>
                </c:pt>
                <c:pt idx="1">
                  <c:v>460.94</c:v>
                </c:pt>
                <c:pt idx="2">
                  <c:v>956.37</c:v>
                </c:pt>
                <c:pt idx="3">
                  <c:v>1046.28</c:v>
                </c:pt>
                <c:pt idx="4">
                  <c:v>1048.02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1050.51</c:v>
                </c:pt>
                <c:pt idx="1">
                  <c:v>1102.01</c:v>
                </c:pt>
                <c:pt idx="2">
                  <c:v>804.98</c:v>
                </c:pt>
                <c:pt idx="3">
                  <c:v>767.56</c:v>
                </c:pt>
                <c:pt idx="4">
                  <c:v>795.22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58.06</c:v>
                </c:pt>
                <c:pt idx="1">
                  <c:v>52.19</c:v>
                </c:pt>
                <c:pt idx="2">
                  <c:v>67.31</c:v>
                </c:pt>
                <c:pt idx="3">
                  <c:v>57.84</c:v>
                </c:pt>
                <c:pt idx="4">
                  <c:v>58.27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82.65</c:v>
                </c:pt>
                <c:pt idx="1">
                  <c:v>82.55</c:v>
                </c:pt>
                <c:pt idx="2">
                  <c:v>88.71</c:v>
                </c:pt>
                <c:pt idx="3">
                  <c:v>90.23</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119.77</c:v>
                </c:pt>
                <c:pt idx="1">
                  <c:v>150.63999999999999</c:v>
                </c:pt>
                <c:pt idx="2">
                  <c:v>118.69</c:v>
                </c:pt>
                <c:pt idx="3">
                  <c:v>128.81</c:v>
                </c:pt>
                <c:pt idx="4">
                  <c:v>121.24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186.3</c:v>
                </c:pt>
                <c:pt idx="1">
                  <c:v>188.38</c:v>
                </c:pt>
                <c:pt idx="2">
                  <c:v>174.8</c:v>
                </c:pt>
                <c:pt idx="3">
                  <c:v>170.2</c:v>
                </c:pt>
                <c:pt idx="4">
                  <c:v>170.83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J7"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奈良県　葛城市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37794</v>
      </c>
      <c r="AM8" s="21"/>
      <c r="AN8" s="21"/>
      <c r="AO8" s="21"/>
      <c r="AP8" s="21"/>
      <c r="AQ8" s="21"/>
      <c r="AR8" s="21"/>
      <c r="AS8" s="21"/>
      <c r="AT8" s="7">
        <f>データ!T6</f>
        <v>33.72</v>
      </c>
      <c r="AU8" s="7"/>
      <c r="AV8" s="7"/>
      <c r="AW8" s="7"/>
      <c r="AX8" s="7"/>
      <c r="AY8" s="7"/>
      <c r="AZ8" s="7"/>
      <c r="BA8" s="7"/>
      <c r="BB8" s="7">
        <f>データ!U6</f>
        <v>1120.82</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70.959999999999994</v>
      </c>
      <c r="J10" s="7"/>
      <c r="K10" s="7"/>
      <c r="L10" s="7"/>
      <c r="M10" s="7"/>
      <c r="N10" s="7"/>
      <c r="O10" s="7"/>
      <c r="P10" s="7">
        <f>データ!P6</f>
        <v>74.25</v>
      </c>
      <c r="Q10" s="7"/>
      <c r="R10" s="7"/>
      <c r="S10" s="7"/>
      <c r="T10" s="7"/>
      <c r="U10" s="7"/>
      <c r="V10" s="7"/>
      <c r="W10" s="7">
        <f>データ!Q6</f>
        <v>89</v>
      </c>
      <c r="X10" s="7"/>
      <c r="Y10" s="7"/>
      <c r="Z10" s="7"/>
      <c r="AA10" s="7"/>
      <c r="AB10" s="7"/>
      <c r="AC10" s="7"/>
      <c r="AD10" s="21">
        <f>データ!R6</f>
        <v>1760</v>
      </c>
      <c r="AE10" s="21"/>
      <c r="AF10" s="21"/>
      <c r="AG10" s="21"/>
      <c r="AH10" s="21"/>
      <c r="AI10" s="21"/>
      <c r="AJ10" s="21"/>
      <c r="AK10" s="2"/>
      <c r="AL10" s="21">
        <f>データ!V6</f>
        <v>28031</v>
      </c>
      <c r="AM10" s="21"/>
      <c r="AN10" s="21"/>
      <c r="AO10" s="21"/>
      <c r="AP10" s="21"/>
      <c r="AQ10" s="21"/>
      <c r="AR10" s="21"/>
      <c r="AS10" s="21"/>
      <c r="AT10" s="7">
        <f>データ!W6</f>
        <v>6.23</v>
      </c>
      <c r="AU10" s="7"/>
      <c r="AV10" s="7"/>
      <c r="AW10" s="7"/>
      <c r="AX10" s="7"/>
      <c r="AY10" s="7"/>
      <c r="AZ10" s="7"/>
      <c r="BA10" s="7"/>
      <c r="BB10" s="7">
        <f>データ!X6</f>
        <v>4499.3599999999997</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RTxEACzpBMrXx1FZceArl55Z6rc6j82ZeQaJyTSl2SVLcnDdH+QraaCYpHtXBpnDVLdjai310Z4IQOm+XOJA==" saltValue="kCA/5hT+/J62cUXGQfquX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2024</v>
      </c>
      <c r="C6" s="61">
        <f t="shared" si="1"/>
        <v>292117</v>
      </c>
      <c r="D6" s="61">
        <f t="shared" si="1"/>
        <v>46</v>
      </c>
      <c r="E6" s="61">
        <f t="shared" si="1"/>
        <v>17</v>
      </c>
      <c r="F6" s="61">
        <f t="shared" si="1"/>
        <v>1</v>
      </c>
      <c r="G6" s="61">
        <f t="shared" si="1"/>
        <v>0</v>
      </c>
      <c r="H6" s="61" t="str">
        <f t="shared" si="1"/>
        <v>奈良県　葛城市</v>
      </c>
      <c r="I6" s="61" t="str">
        <f t="shared" si="1"/>
        <v>法適用</v>
      </c>
      <c r="J6" s="61" t="str">
        <f t="shared" si="1"/>
        <v>下水道事業</v>
      </c>
      <c r="K6" s="61" t="str">
        <f t="shared" si="1"/>
        <v>公共下水道</v>
      </c>
      <c r="L6" s="61" t="str">
        <f t="shared" si="1"/>
        <v>Cc1</v>
      </c>
      <c r="M6" s="61" t="str">
        <f t="shared" si="1"/>
        <v>非設置</v>
      </c>
      <c r="N6" s="69" t="str">
        <f t="shared" si="1"/>
        <v>-</v>
      </c>
      <c r="O6" s="69">
        <f t="shared" si="1"/>
        <v>70.959999999999994</v>
      </c>
      <c r="P6" s="69">
        <f t="shared" si="1"/>
        <v>74.25</v>
      </c>
      <c r="Q6" s="69">
        <f t="shared" si="1"/>
        <v>89</v>
      </c>
      <c r="R6" s="69">
        <f t="shared" si="1"/>
        <v>1760</v>
      </c>
      <c r="S6" s="69">
        <f t="shared" si="1"/>
        <v>37794</v>
      </c>
      <c r="T6" s="69">
        <f t="shared" si="1"/>
        <v>33.72</v>
      </c>
      <c r="U6" s="69">
        <f t="shared" si="1"/>
        <v>1120.82</v>
      </c>
      <c r="V6" s="69">
        <f t="shared" si="1"/>
        <v>28031</v>
      </c>
      <c r="W6" s="69">
        <f t="shared" si="1"/>
        <v>6.23</v>
      </c>
      <c r="X6" s="69">
        <f t="shared" si="1"/>
        <v>4499.3599999999997</v>
      </c>
      <c r="Y6" s="77">
        <f t="shared" ref="Y6:AH6" si="2">IF(Y7="",NA(),Y7)</f>
        <v>106.88</v>
      </c>
      <c r="Z6" s="77">
        <f t="shared" si="2"/>
        <v>101.76</v>
      </c>
      <c r="AA6" s="77">
        <f t="shared" si="2"/>
        <v>102.55</v>
      </c>
      <c r="AB6" s="77">
        <f t="shared" si="2"/>
        <v>100.03</v>
      </c>
      <c r="AC6" s="77">
        <f t="shared" si="2"/>
        <v>100.16</v>
      </c>
      <c r="AD6" s="77">
        <f t="shared" si="2"/>
        <v>107.21</v>
      </c>
      <c r="AE6" s="77">
        <f t="shared" si="2"/>
        <v>107.08</v>
      </c>
      <c r="AF6" s="77">
        <f t="shared" si="2"/>
        <v>107.01</v>
      </c>
      <c r="AG6" s="77">
        <f t="shared" si="2"/>
        <v>106.53</v>
      </c>
      <c r="AH6" s="77">
        <f t="shared" si="2"/>
        <v>105.5</v>
      </c>
      <c r="AI6" s="69" t="str">
        <f>IF(AI7="","",IF(AI7="-","【-】","【"&amp;SUBSTITUTE(TEXT(AI7,"#,##0.00"),"-","△")&amp;"】"))</f>
        <v>【105.36】</v>
      </c>
      <c r="AJ6" s="69">
        <f t="shared" ref="AJ6:AS6" si="3">IF(AJ7="",NA(),AJ7)</f>
        <v>0</v>
      </c>
      <c r="AK6" s="69">
        <f t="shared" si="3"/>
        <v>0</v>
      </c>
      <c r="AL6" s="69">
        <f t="shared" si="3"/>
        <v>0</v>
      </c>
      <c r="AM6" s="69">
        <f t="shared" si="3"/>
        <v>0</v>
      </c>
      <c r="AN6" s="69">
        <f t="shared" si="3"/>
        <v>0</v>
      </c>
      <c r="AO6" s="77">
        <f t="shared" si="3"/>
        <v>43.71</v>
      </c>
      <c r="AP6" s="77">
        <f t="shared" si="3"/>
        <v>45.94</v>
      </c>
      <c r="AQ6" s="77">
        <f t="shared" si="3"/>
        <v>23.86</v>
      </c>
      <c r="AR6" s="77">
        <f t="shared" si="3"/>
        <v>18.41</v>
      </c>
      <c r="AS6" s="77">
        <f t="shared" si="3"/>
        <v>16.91</v>
      </c>
      <c r="AT6" s="69" t="str">
        <f>IF(AT7="","",IF(AT7="-","【-】","【"&amp;SUBSTITUTE(TEXT(AT7,"#,##0.00"),"-","△")&amp;"】"))</f>
        <v>【3.12】</v>
      </c>
      <c r="AU6" s="77">
        <f t="shared" ref="AU6:BD6" si="4">IF(AU7="",NA(),AU7)</f>
        <v>11.24</v>
      </c>
      <c r="AV6" s="77">
        <f t="shared" si="4"/>
        <v>12.91</v>
      </c>
      <c r="AW6" s="77">
        <f t="shared" si="4"/>
        <v>14.27</v>
      </c>
      <c r="AX6" s="77">
        <f t="shared" si="4"/>
        <v>26.04</v>
      </c>
      <c r="AY6" s="77">
        <f t="shared" si="4"/>
        <v>21.74</v>
      </c>
      <c r="AZ6" s="77">
        <f t="shared" si="4"/>
        <v>40.67</v>
      </c>
      <c r="BA6" s="77">
        <f t="shared" si="4"/>
        <v>47.7</v>
      </c>
      <c r="BB6" s="77">
        <f t="shared" si="4"/>
        <v>68.27</v>
      </c>
      <c r="BC6" s="77">
        <f t="shared" si="4"/>
        <v>74.790000000000006</v>
      </c>
      <c r="BD6" s="77">
        <f t="shared" si="4"/>
        <v>73.930000000000007</v>
      </c>
      <c r="BE6" s="69" t="str">
        <f>IF(BE7="","",IF(BE7="-","【-】","【"&amp;SUBSTITUTE(TEXT(BE7,"#,##0.00"),"-","△")&amp;"】"))</f>
        <v>【82.75】</v>
      </c>
      <c r="BF6" s="77">
        <f t="shared" ref="BF6:BO6" si="5">IF(BF7="",NA(),BF7)</f>
        <v>757.69</v>
      </c>
      <c r="BG6" s="77">
        <f t="shared" si="5"/>
        <v>460.94</v>
      </c>
      <c r="BH6" s="77">
        <f t="shared" si="5"/>
        <v>956.37</v>
      </c>
      <c r="BI6" s="77">
        <f t="shared" si="5"/>
        <v>1046.28</v>
      </c>
      <c r="BJ6" s="77">
        <f t="shared" si="5"/>
        <v>1048.02</v>
      </c>
      <c r="BK6" s="77">
        <f t="shared" si="5"/>
        <v>1050.51</v>
      </c>
      <c r="BL6" s="77">
        <f t="shared" si="5"/>
        <v>1102.01</v>
      </c>
      <c r="BM6" s="77">
        <f t="shared" si="5"/>
        <v>804.98</v>
      </c>
      <c r="BN6" s="77">
        <f t="shared" si="5"/>
        <v>767.56</v>
      </c>
      <c r="BO6" s="77">
        <f t="shared" si="5"/>
        <v>795.22</v>
      </c>
      <c r="BP6" s="69" t="str">
        <f>IF(BP7="","",IF(BP7="-","【-】","【"&amp;SUBSTITUTE(TEXT(BP7,"#,##0.00"),"-","△")&amp;"】"))</f>
        <v>【602.56】</v>
      </c>
      <c r="BQ6" s="77">
        <f t="shared" ref="BQ6:BZ6" si="6">IF(BQ7="",NA(),BQ7)</f>
        <v>58.06</v>
      </c>
      <c r="BR6" s="77">
        <f t="shared" si="6"/>
        <v>52.19</v>
      </c>
      <c r="BS6" s="77">
        <f t="shared" si="6"/>
        <v>67.31</v>
      </c>
      <c r="BT6" s="77">
        <f t="shared" si="6"/>
        <v>57.84</v>
      </c>
      <c r="BU6" s="77">
        <f t="shared" si="6"/>
        <v>58.27</v>
      </c>
      <c r="BV6" s="77">
        <f t="shared" si="6"/>
        <v>82.65</v>
      </c>
      <c r="BW6" s="77">
        <f t="shared" si="6"/>
        <v>82.55</v>
      </c>
      <c r="BX6" s="77">
        <f t="shared" si="6"/>
        <v>88.71</v>
      </c>
      <c r="BY6" s="77">
        <f t="shared" si="6"/>
        <v>90.23</v>
      </c>
      <c r="BZ6" s="77">
        <f t="shared" si="6"/>
        <v>90.78</v>
      </c>
      <c r="CA6" s="69" t="str">
        <f>IF(CA7="","",IF(CA7="-","【-】","【"&amp;SUBSTITUTE(TEXT(CA7,"#,##0.00"),"-","△")&amp;"】"))</f>
        <v>【97.94】</v>
      </c>
      <c r="CB6" s="77">
        <f t="shared" ref="CB6:CK6" si="7">IF(CB7="",NA(),CB7)</f>
        <v>119.77</v>
      </c>
      <c r="CC6" s="77">
        <f t="shared" si="7"/>
        <v>150.63999999999999</v>
      </c>
      <c r="CD6" s="77">
        <f t="shared" si="7"/>
        <v>118.69</v>
      </c>
      <c r="CE6" s="77">
        <f t="shared" si="7"/>
        <v>128.81</v>
      </c>
      <c r="CF6" s="77">
        <f t="shared" si="7"/>
        <v>121.24</v>
      </c>
      <c r="CG6" s="77">
        <f t="shared" si="7"/>
        <v>186.3</v>
      </c>
      <c r="CH6" s="77">
        <f t="shared" si="7"/>
        <v>188.38</v>
      </c>
      <c r="CI6" s="77">
        <f t="shared" si="7"/>
        <v>174.8</v>
      </c>
      <c r="CJ6" s="77">
        <f t="shared" si="7"/>
        <v>170.2</v>
      </c>
      <c r="CK6" s="77">
        <f t="shared" si="7"/>
        <v>170.83</v>
      </c>
      <c r="CL6" s="69" t="str">
        <f>IF(CL7="","",IF(CL7="-","【-】","【"&amp;SUBSTITUTE(TEXT(CL7,"#,##0.00"),"-","△")&amp;"】"))</f>
        <v>【140.98】</v>
      </c>
      <c r="CM6" s="77" t="str">
        <f t="shared" ref="CM6:CV6" si="8">IF(CM7="",NA(),CM7)</f>
        <v>-</v>
      </c>
      <c r="CN6" s="77" t="str">
        <f t="shared" si="8"/>
        <v>-</v>
      </c>
      <c r="CO6" s="77" t="str">
        <f t="shared" si="8"/>
        <v>-</v>
      </c>
      <c r="CP6" s="77" t="str">
        <f t="shared" si="8"/>
        <v>-</v>
      </c>
      <c r="CQ6" s="77" t="str">
        <f t="shared" si="8"/>
        <v>-</v>
      </c>
      <c r="CR6" s="77">
        <f t="shared" si="8"/>
        <v>50.53</v>
      </c>
      <c r="CS6" s="77">
        <f t="shared" si="8"/>
        <v>51.42</v>
      </c>
      <c r="CT6" s="77">
        <f t="shared" si="8"/>
        <v>55.82</v>
      </c>
      <c r="CU6" s="77">
        <f t="shared" si="8"/>
        <v>56.51</v>
      </c>
      <c r="CV6" s="77">
        <f t="shared" si="8"/>
        <v>56.85</v>
      </c>
      <c r="CW6" s="69" t="str">
        <f>IF(CW7="","",IF(CW7="-","【-】","【"&amp;SUBSTITUTE(TEXT(CW7,"#,##0.00"),"-","△")&amp;"】"))</f>
        <v>【60.13】</v>
      </c>
      <c r="CX6" s="77">
        <f t="shared" ref="CX6:DG6" si="9">IF(CX7="",NA(),CX7)</f>
        <v>93.92</v>
      </c>
      <c r="CY6" s="77">
        <f t="shared" si="9"/>
        <v>94.44</v>
      </c>
      <c r="CZ6" s="77">
        <f t="shared" si="9"/>
        <v>94.91</v>
      </c>
      <c r="DA6" s="77">
        <f t="shared" si="9"/>
        <v>95.21</v>
      </c>
      <c r="DB6" s="77">
        <f t="shared" si="9"/>
        <v>95.48</v>
      </c>
      <c r="DC6" s="77">
        <f t="shared" si="9"/>
        <v>82.08</v>
      </c>
      <c r="DD6" s="77">
        <f t="shared" si="9"/>
        <v>81.34</v>
      </c>
      <c r="DE6" s="77">
        <f t="shared" si="9"/>
        <v>90.67</v>
      </c>
      <c r="DF6" s="77">
        <f t="shared" si="9"/>
        <v>90.62</v>
      </c>
      <c r="DG6" s="77">
        <f t="shared" si="9"/>
        <v>90.79</v>
      </c>
      <c r="DH6" s="69" t="str">
        <f>IF(DH7="","",IF(DH7="-","【-】","【"&amp;SUBSTITUTE(TEXT(DH7,"#,##0.00"),"-","△")&amp;"】"))</f>
        <v>【96.00】</v>
      </c>
      <c r="DI6" s="77">
        <f t="shared" ref="DI6:DR6" si="10">IF(DI7="",NA(),DI7)</f>
        <v>3.12</v>
      </c>
      <c r="DJ6" s="77">
        <f t="shared" si="10"/>
        <v>6.23</v>
      </c>
      <c r="DK6" s="77">
        <f t="shared" si="10"/>
        <v>9.58</v>
      </c>
      <c r="DL6" s="77">
        <f t="shared" si="10"/>
        <v>12.2</v>
      </c>
      <c r="DM6" s="77">
        <f t="shared" si="10"/>
        <v>15.21</v>
      </c>
      <c r="DN6" s="77">
        <f t="shared" si="10"/>
        <v>12.7</v>
      </c>
      <c r="DO6" s="77">
        <f t="shared" si="10"/>
        <v>14.65</v>
      </c>
      <c r="DP6" s="77">
        <f t="shared" si="10"/>
        <v>25.86</v>
      </c>
      <c r="DQ6" s="77">
        <f t="shared" si="10"/>
        <v>26.9</v>
      </c>
      <c r="DR6" s="77">
        <f t="shared" si="10"/>
        <v>28.47</v>
      </c>
      <c r="DS6" s="69" t="str">
        <f>IF(DS7="","",IF(DS7="-","【-】","【"&amp;SUBSTITUTE(TEXT(DS7,"#,##0.00"),"-","△")&amp;"】"))</f>
        <v>【42.20】</v>
      </c>
      <c r="DT6" s="69">
        <f t="shared" ref="DT6:EC6" si="11">IF(DT7="",NA(),DT7)</f>
        <v>0</v>
      </c>
      <c r="DU6" s="69">
        <f t="shared" si="11"/>
        <v>0</v>
      </c>
      <c r="DV6" s="69">
        <f t="shared" si="11"/>
        <v>0</v>
      </c>
      <c r="DW6" s="69">
        <f t="shared" si="11"/>
        <v>0</v>
      </c>
      <c r="DX6" s="69">
        <f t="shared" si="11"/>
        <v>0</v>
      </c>
      <c r="DY6" s="69">
        <f t="shared" si="11"/>
        <v>0</v>
      </c>
      <c r="DZ6" s="77">
        <f t="shared" si="11"/>
        <v>0.1</v>
      </c>
      <c r="EA6" s="77">
        <f t="shared" si="11"/>
        <v>1.4</v>
      </c>
      <c r="EB6" s="77">
        <f t="shared" si="11"/>
        <v>2.08</v>
      </c>
      <c r="EC6" s="77">
        <f t="shared" si="11"/>
        <v>1.87</v>
      </c>
      <c r="ED6" s="69" t="str">
        <f>IF(ED7="","",IF(ED7="-","【-】","【"&amp;SUBSTITUTE(TEXT(ED7,"#,##0.00"),"-","△")&amp;"】"))</f>
        <v>【9.46】</v>
      </c>
      <c r="EE6" s="69">
        <f t="shared" ref="EE6:EN6" si="12">IF(EE7="",NA(),EE7)</f>
        <v>0</v>
      </c>
      <c r="EF6" s="69">
        <f t="shared" si="12"/>
        <v>0</v>
      </c>
      <c r="EG6" s="69">
        <f t="shared" si="12"/>
        <v>0</v>
      </c>
      <c r="EH6" s="69">
        <f t="shared" si="12"/>
        <v>0</v>
      </c>
      <c r="EI6" s="69">
        <f t="shared" si="12"/>
        <v>0</v>
      </c>
      <c r="EJ6" s="77">
        <f t="shared" si="12"/>
        <v>1.65</v>
      </c>
      <c r="EK6" s="77">
        <f t="shared" si="12"/>
        <v>0.14000000000000001</v>
      </c>
      <c r="EL6" s="77">
        <f t="shared" si="12"/>
        <v>0.12</v>
      </c>
      <c r="EM6" s="77">
        <f t="shared" si="12"/>
        <v>9.e-002</v>
      </c>
      <c r="EN6" s="77">
        <f t="shared" si="12"/>
        <v>0.15</v>
      </c>
      <c r="EO6" s="69" t="str">
        <f>IF(EO7="","",IF(EO7="-","【-】","【"&amp;SUBSTITUTE(TEXT(EO7,"#,##0.00"),"-","△")&amp;"】"))</f>
        <v>【0.19】</v>
      </c>
    </row>
    <row r="7" spans="1:148" s="55" customFormat="1">
      <c r="A7" s="56"/>
      <c r="B7" s="62">
        <v>2024</v>
      </c>
      <c r="C7" s="62">
        <v>292117</v>
      </c>
      <c r="D7" s="62">
        <v>46</v>
      </c>
      <c r="E7" s="62">
        <v>17</v>
      </c>
      <c r="F7" s="62">
        <v>1</v>
      </c>
      <c r="G7" s="62">
        <v>0</v>
      </c>
      <c r="H7" s="62" t="s">
        <v>95</v>
      </c>
      <c r="I7" s="62" t="s">
        <v>96</v>
      </c>
      <c r="J7" s="62" t="s">
        <v>97</v>
      </c>
      <c r="K7" s="62" t="s">
        <v>98</v>
      </c>
      <c r="L7" s="62" t="s">
        <v>99</v>
      </c>
      <c r="M7" s="62" t="s">
        <v>100</v>
      </c>
      <c r="N7" s="70" t="s">
        <v>101</v>
      </c>
      <c r="O7" s="70">
        <v>70.959999999999994</v>
      </c>
      <c r="P7" s="70">
        <v>74.25</v>
      </c>
      <c r="Q7" s="70">
        <v>89</v>
      </c>
      <c r="R7" s="70">
        <v>1760</v>
      </c>
      <c r="S7" s="70">
        <v>37794</v>
      </c>
      <c r="T7" s="70">
        <v>33.72</v>
      </c>
      <c r="U7" s="70">
        <v>1120.82</v>
      </c>
      <c r="V7" s="70">
        <v>28031</v>
      </c>
      <c r="W7" s="70">
        <v>6.23</v>
      </c>
      <c r="X7" s="70">
        <v>4499.3599999999997</v>
      </c>
      <c r="Y7" s="70">
        <v>106.88</v>
      </c>
      <c r="Z7" s="70">
        <v>101.76</v>
      </c>
      <c r="AA7" s="70">
        <v>102.55</v>
      </c>
      <c r="AB7" s="70">
        <v>100.03</v>
      </c>
      <c r="AC7" s="70">
        <v>100.16</v>
      </c>
      <c r="AD7" s="70">
        <v>107.21</v>
      </c>
      <c r="AE7" s="70">
        <v>107.08</v>
      </c>
      <c r="AF7" s="70">
        <v>107.01</v>
      </c>
      <c r="AG7" s="70">
        <v>106.53</v>
      </c>
      <c r="AH7" s="70">
        <v>105.5</v>
      </c>
      <c r="AI7" s="70">
        <v>105.36</v>
      </c>
      <c r="AJ7" s="70">
        <v>0</v>
      </c>
      <c r="AK7" s="70">
        <v>0</v>
      </c>
      <c r="AL7" s="70">
        <v>0</v>
      </c>
      <c r="AM7" s="70">
        <v>0</v>
      </c>
      <c r="AN7" s="70">
        <v>0</v>
      </c>
      <c r="AO7" s="70">
        <v>43.71</v>
      </c>
      <c r="AP7" s="70">
        <v>45.94</v>
      </c>
      <c r="AQ7" s="70">
        <v>23.86</v>
      </c>
      <c r="AR7" s="70">
        <v>18.41</v>
      </c>
      <c r="AS7" s="70">
        <v>16.91</v>
      </c>
      <c r="AT7" s="70">
        <v>3.12</v>
      </c>
      <c r="AU7" s="70">
        <v>11.24</v>
      </c>
      <c r="AV7" s="70">
        <v>12.91</v>
      </c>
      <c r="AW7" s="70">
        <v>14.27</v>
      </c>
      <c r="AX7" s="70">
        <v>26.04</v>
      </c>
      <c r="AY7" s="70">
        <v>21.74</v>
      </c>
      <c r="AZ7" s="70">
        <v>40.67</v>
      </c>
      <c r="BA7" s="70">
        <v>47.7</v>
      </c>
      <c r="BB7" s="70">
        <v>68.27</v>
      </c>
      <c r="BC7" s="70">
        <v>74.790000000000006</v>
      </c>
      <c r="BD7" s="70">
        <v>73.930000000000007</v>
      </c>
      <c r="BE7" s="70">
        <v>82.75</v>
      </c>
      <c r="BF7" s="70">
        <v>757.69</v>
      </c>
      <c r="BG7" s="70">
        <v>460.94</v>
      </c>
      <c r="BH7" s="70">
        <v>956.37</v>
      </c>
      <c r="BI7" s="70">
        <v>1046.28</v>
      </c>
      <c r="BJ7" s="70">
        <v>1048.02</v>
      </c>
      <c r="BK7" s="70">
        <v>1050.51</v>
      </c>
      <c r="BL7" s="70">
        <v>1102.01</v>
      </c>
      <c r="BM7" s="70">
        <v>804.98</v>
      </c>
      <c r="BN7" s="70">
        <v>767.56</v>
      </c>
      <c r="BO7" s="70">
        <v>795.22</v>
      </c>
      <c r="BP7" s="70">
        <v>602.55999999999995</v>
      </c>
      <c r="BQ7" s="70">
        <v>58.06</v>
      </c>
      <c r="BR7" s="70">
        <v>52.19</v>
      </c>
      <c r="BS7" s="70">
        <v>67.31</v>
      </c>
      <c r="BT7" s="70">
        <v>57.84</v>
      </c>
      <c r="BU7" s="70">
        <v>58.27</v>
      </c>
      <c r="BV7" s="70">
        <v>82.65</v>
      </c>
      <c r="BW7" s="70">
        <v>82.55</v>
      </c>
      <c r="BX7" s="70">
        <v>88.71</v>
      </c>
      <c r="BY7" s="70">
        <v>90.23</v>
      </c>
      <c r="BZ7" s="70">
        <v>90.78</v>
      </c>
      <c r="CA7" s="70">
        <v>97.94</v>
      </c>
      <c r="CB7" s="70">
        <v>119.77</v>
      </c>
      <c r="CC7" s="70">
        <v>150.63999999999999</v>
      </c>
      <c r="CD7" s="70">
        <v>118.69</v>
      </c>
      <c r="CE7" s="70">
        <v>128.81</v>
      </c>
      <c r="CF7" s="70">
        <v>121.24</v>
      </c>
      <c r="CG7" s="70">
        <v>186.3</v>
      </c>
      <c r="CH7" s="70">
        <v>188.38</v>
      </c>
      <c r="CI7" s="70">
        <v>174.8</v>
      </c>
      <c r="CJ7" s="70">
        <v>170.2</v>
      </c>
      <c r="CK7" s="70">
        <v>170.83</v>
      </c>
      <c r="CL7" s="70">
        <v>140.97999999999999</v>
      </c>
      <c r="CM7" s="70" t="s">
        <v>101</v>
      </c>
      <c r="CN7" s="70" t="s">
        <v>101</v>
      </c>
      <c r="CO7" s="70" t="s">
        <v>101</v>
      </c>
      <c r="CP7" s="70" t="s">
        <v>101</v>
      </c>
      <c r="CQ7" s="70" t="s">
        <v>101</v>
      </c>
      <c r="CR7" s="70">
        <v>50.53</v>
      </c>
      <c r="CS7" s="70">
        <v>51.42</v>
      </c>
      <c r="CT7" s="70">
        <v>55.82</v>
      </c>
      <c r="CU7" s="70">
        <v>56.51</v>
      </c>
      <c r="CV7" s="70">
        <v>56.85</v>
      </c>
      <c r="CW7" s="70">
        <v>60.13</v>
      </c>
      <c r="CX7" s="70">
        <v>93.92</v>
      </c>
      <c r="CY7" s="70">
        <v>94.44</v>
      </c>
      <c r="CZ7" s="70">
        <v>94.91</v>
      </c>
      <c r="DA7" s="70">
        <v>95.21</v>
      </c>
      <c r="DB7" s="70">
        <v>95.48</v>
      </c>
      <c r="DC7" s="70">
        <v>82.08</v>
      </c>
      <c r="DD7" s="70">
        <v>81.34</v>
      </c>
      <c r="DE7" s="70">
        <v>90.67</v>
      </c>
      <c r="DF7" s="70">
        <v>90.62</v>
      </c>
      <c r="DG7" s="70">
        <v>90.79</v>
      </c>
      <c r="DH7" s="70">
        <v>96</v>
      </c>
      <c r="DI7" s="70">
        <v>3.12</v>
      </c>
      <c r="DJ7" s="70">
        <v>6.23</v>
      </c>
      <c r="DK7" s="70">
        <v>9.58</v>
      </c>
      <c r="DL7" s="70">
        <v>12.2</v>
      </c>
      <c r="DM7" s="70">
        <v>15.21</v>
      </c>
      <c r="DN7" s="70">
        <v>12.7</v>
      </c>
      <c r="DO7" s="70">
        <v>14.65</v>
      </c>
      <c r="DP7" s="70">
        <v>25.86</v>
      </c>
      <c r="DQ7" s="70">
        <v>26.9</v>
      </c>
      <c r="DR7" s="70">
        <v>28.47</v>
      </c>
      <c r="DS7" s="70">
        <v>42.2</v>
      </c>
      <c r="DT7" s="70">
        <v>0</v>
      </c>
      <c r="DU7" s="70">
        <v>0</v>
      </c>
      <c r="DV7" s="70">
        <v>0</v>
      </c>
      <c r="DW7" s="70">
        <v>0</v>
      </c>
      <c r="DX7" s="70">
        <v>0</v>
      </c>
      <c r="DY7" s="70">
        <v>0</v>
      </c>
      <c r="DZ7" s="70">
        <v>0.1</v>
      </c>
      <c r="EA7" s="70">
        <v>1.4</v>
      </c>
      <c r="EB7" s="70">
        <v>2.08</v>
      </c>
      <c r="EC7" s="70">
        <v>1.87</v>
      </c>
      <c r="ED7" s="70">
        <v>9.4600000000000009</v>
      </c>
      <c r="EE7" s="70">
        <v>0</v>
      </c>
      <c r="EF7" s="70">
        <v>0</v>
      </c>
      <c r="EG7" s="70">
        <v>0</v>
      </c>
      <c r="EH7" s="70">
        <v>0</v>
      </c>
      <c r="EI7" s="70">
        <v>0</v>
      </c>
      <c r="EJ7" s="70">
        <v>1.65</v>
      </c>
      <c r="EK7" s="70">
        <v>0.14000000000000001</v>
      </c>
      <c r="EL7" s="70">
        <v>0.12</v>
      </c>
      <c r="EM7" s="70">
        <v>9.e-002</v>
      </c>
      <c r="EN7" s="70">
        <v>0.15</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奥村　卓史</cp:lastModifiedBy>
  <dcterms:created xsi:type="dcterms:W3CDTF">2025-12-23T06:03:47Z</dcterms:created>
  <dcterms:modified xsi:type="dcterms:W3CDTF">2026-01-21T07:21:49Z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2026-01-21T07:21:49Z</vt:filetime>
  </property>
</Properties>
</file>