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f+j+3yRUowCmCZvYnwrub1vpXmr40bYmRW8lUqGJbFStjTvKxsVjphx7UhB9JdNLlF35VA2UPYB/z/Df+hJJJg==" workbookSaltValue="4j+mCvqihCsvCxjTL8ovVQ==" workbookSpinCount="100000" lockStructure="1"/>
  <bookViews>
    <workbookView xWindow="9180" yWindow="1635" windowWidth="15360" windowHeight="928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<sst xmlns="http://schemas.openxmlformats.org/spreadsheetml/2006/main" count="320" uniqueCount="115">
  <si>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</si>
  <si>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</si>
  <si>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</si>
  <si>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</si>
  <si>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</si>
  <si>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</si>
  <si>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</si>
  <si>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</si>
  <si>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</si>
  <si>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</si>
  <si>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</si>
  <si>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</si>
  <si>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</si>
  <si>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</si>
  <si>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</si>
  <si>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</si>
  <si>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</si>
  <si>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</si>
  <si>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</si>
  <si>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</si>
  <si>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</si>
  <si>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</si>
  <si>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</si>
  <si>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</si>
  <si>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</si>
  <si>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</si>
  <si>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</si>
  <si>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</si>
  <si>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</si>
  <si>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</si>
  <si>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</si>
  <si>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</si>
  <si>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</si>
  <si>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</si>
  <si>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</si>
  <si>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</si>
  <si>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</si>
  <si>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r>
      <t>　</t>
    </r>
    <r>
      <rPr>
        <sz val="11"/>
        <rFont val="ＭＳ ゴシック"/>
        <family val="3"/>
        <charset val="128"/>
      </rPr>
      <t xml:space="preserve">下水道事業に地方公営企業法を全部適用して初年度の決算となる。
　今後の人口増減は不確定な要素が多く、使用料収入の減少が懸念される中、下水道接続への理解を深め、その推進を強化する必要がある。
  下水道事業の持続と安定した経営のために、「下水道事業経営戦略」による中長期的な財政マネジメント、また、「広域化・共同化」による経営基盤の強化、「ストックマネジメント」による効率的な施設管理等、有効な施策を実行していく必要がある。
</t>
    </r>
    <rPh sb="1" eb="7">
      <t>ゲスイド</t>
    </rPh>
    <rPh sb="7" eb="15">
      <t>チホウコウエイキ</t>
    </rPh>
    <rPh sb="15" eb="20">
      <t>ゼンブ</t>
    </rPh>
    <rPh sb="21" eb="24">
      <t>ショネンド</t>
    </rPh>
    <rPh sb="25" eb="30">
      <t>ケッ</t>
    </rPh>
    <rPh sb="33" eb="35">
      <t>コンゴ</t>
    </rPh>
    <rPh sb="36" eb="41">
      <t>ジンコウ</t>
    </rPh>
    <rPh sb="41" eb="44">
      <t>フカクテイ</t>
    </rPh>
    <rPh sb="45" eb="50">
      <t>ヨウソ</t>
    </rPh>
    <rPh sb="51" eb="56">
      <t>シヨウリョウシュウニュウ</t>
    </rPh>
    <rPh sb="57" eb="66">
      <t>ゲ</t>
    </rPh>
    <rPh sb="67" eb="70">
      <t>ゲスイドウ</t>
    </rPh>
    <rPh sb="70" eb="72">
      <t>セツゾク</t>
    </rPh>
    <rPh sb="74" eb="76">
      <t>リカイ</t>
    </rPh>
    <rPh sb="77" eb="79">
      <t>フ</t>
    </rPh>
    <rPh sb="82" eb="84">
      <t>スイシン</t>
    </rPh>
    <rPh sb="85" eb="87">
      <t>キョウカ</t>
    </rPh>
    <rPh sb="89" eb="94">
      <t>ヒツヨ</t>
    </rPh>
    <rPh sb="98" eb="104">
      <t>ゲスイド</t>
    </rPh>
    <rPh sb="104" eb="106">
      <t>ジゾク</t>
    </rPh>
    <rPh sb="107" eb="109">
      <t>アンテイ</t>
    </rPh>
    <rPh sb="111" eb="113">
      <t>ケイエイ</t>
    </rPh>
    <rPh sb="119" eb="124">
      <t>ゲスイド</t>
    </rPh>
    <rPh sb="124" eb="126">
      <t>ケイエイ</t>
    </rPh>
    <rPh sb="126" eb="128">
      <t>センリャク</t>
    </rPh>
    <rPh sb="132" eb="136">
      <t>チュウチョウキテキ</t>
    </rPh>
    <rPh sb="137" eb="139">
      <t>ザイセイ</t>
    </rPh>
    <rPh sb="150" eb="153">
      <t>コウイキカ</t>
    </rPh>
    <rPh sb="154" eb="157">
      <t>キョウドウカ</t>
    </rPh>
    <rPh sb="161" eb="168">
      <t>ケイエイキバ</t>
    </rPh>
    <rPh sb="184" eb="187">
      <t>コウリツテキ</t>
    </rPh>
    <rPh sb="188" eb="193">
      <t>シセ</t>
    </rPh>
    <rPh sb="194" eb="196">
      <t>ユウコウ</t>
    </rPh>
    <rPh sb="197" eb="200">
      <t>シ</t>
    </rPh>
    <rPh sb="200" eb="202">
      <t>ジッコウ</t>
    </rPh>
    <rPh sb="206" eb="211">
      <t>ヒツ</t>
    </rPh>
    <phoneticPr fontId="1"/>
  </si>
  <si>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</si>
  <si>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</si>
  <si>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</si>
  <si>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</si>
  <si>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</si>
  <si>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</si>
  <si>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</si>
  <si>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</si>
  <si>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</si>
  <si>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</si>
  <si>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</si>
  <si>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</si>
  <si>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</si>
  <si>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</si>
  <si>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</si>
  <si>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</si>
  <si>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</si>
  <si>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</si>
  <si>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</si>
  <si>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</si>
  <si>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</si>
  <si>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</si>
  <si>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</si>
  <si>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</si>
  <si>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</si>
  <si>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</si>
  <si>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</si>
  <si>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</si>
  <si>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</si>
  <si>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</si>
  <si>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</si>
  <si>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</si>
  <si>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</si>
  <si>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</si>
  <si>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</si>
  <si>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</si>
  <si>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</si>
  <si>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</si>
  <si>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</si>
  <si>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</si>
  <si>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</si>
  <si>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</si>
  <si>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</si>
  <si>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</si>
  <si>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</si>
  <si>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</si>
  <si>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</si>
  <si>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</si>
  <si>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</si>
  <si>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</si>
  <si>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</si>
  <si>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</si>
  <si>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</si>
  <si>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</si>
  <si>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</si>
  <si>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</si>
  <si>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</si>
  <si>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</si>
  <si>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奈良県　葛城市</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</si>
  <si>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</si>
  <si>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</si>
  <si>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</si>
  <si>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</si>
  <si>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</si>
  <si>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</si>
  <si>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</si>
  <si>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</si>
  <si>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</si>
  <si>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</si>
  <si>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</si>
  <si>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</si>
  <si>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</si>
  <si>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</si>
  <si>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</si>
  <si>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</si>
  <si>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①有形固定資産減価償却率は、地方公営企業法適用にあたり、地方公営企業法適用前の減価償却累計額を控除した額を年度開始時点の資産として計上したため、減価償却累計額が小さく、平均値を下回った。</t>
    </r>
    <r>
      <rPr>
        <sz val="11"/>
        <rFont val="ＭＳ ゴシック"/>
        <family val="3"/>
        <charset val="128"/>
      </rPr>
      <t xml:space="preserve">
</t>
    </r>
    <rPh sb="1" eb="13">
      <t>ユウケイコテイシサンゲ</t>
    </rPh>
    <rPh sb="14" eb="23">
      <t>チホウコウエイキギョウホウテキヨウ</t>
    </rPh>
    <rPh sb="28" eb="39">
      <t>チホウコウエイキギョ</t>
    </rPh>
    <rPh sb="39" eb="43">
      <t>ゲンカショウキャク</t>
    </rPh>
    <rPh sb="43" eb="46">
      <t>ルイケイガク</t>
    </rPh>
    <rPh sb="47" eb="49">
      <t>コウジョ</t>
    </rPh>
    <rPh sb="53" eb="60">
      <t>ネンドカイシ</t>
    </rPh>
    <rPh sb="60" eb="62">
      <t>シサン</t>
    </rPh>
    <rPh sb="65" eb="71">
      <t>ケイジョ</t>
    </rPh>
    <rPh sb="72" eb="80">
      <t>ゲンカショウキ</t>
    </rPh>
    <rPh sb="80" eb="81">
      <t>チイ</t>
    </rPh>
    <rPh sb="84" eb="87">
      <t>ヘイキンチ</t>
    </rPh>
    <rPh sb="88" eb="90">
      <t>シタマワ</t>
    </rPh>
    <phoneticPr fontId="1"/>
  </si>
  <si>
    <r>
      <t xml:space="preserve"> 令和2年度から</t>
    </r>
    <r>
      <rPr>
        <sz val="11"/>
        <rFont val="ＭＳ ゴシック"/>
        <family val="3"/>
        <charset val="128"/>
      </rPr>
      <t>下水道事業に地方公営企業法を全部適用した。
①経常収支比率は100％を超えてはいるものの、総収益に占める一般会計補助金の割合が多い状況であるため、更なる経営努力が必要である。
③流動比率は平均値より低い。保有する現金が少ないため計画的な現金確保が必要である。
④現在、歳出に占める地方債の元利償還金の割合が大きく厳しい事業運営であるが、管渠等の整備は概ね完了しているため、今後は減少していくと想定される。
⑤経費回収率は平均値より低い。徹底した経費削減に努め、適正な事業運営に努めなければならない。
⑥汚水処理原価は平均値よりも低い。今後も維持管理費の縮減に努め、効率化を進める。
⑧水洗化率は平均値より高い。安定した収入を確保するためにも、一層の接続促進に努める必要がある。</t>
    </r>
    <rPh sb="1" eb="3">
      <t>レイワ</t>
    </rPh>
    <rPh sb="4" eb="6">
      <t>ネンド</t>
    </rPh>
    <rPh sb="8" eb="14">
      <t>ゲスイド</t>
    </rPh>
    <rPh sb="14" eb="16">
      <t>チホウ</t>
    </rPh>
    <rPh sb="16" eb="20">
      <t>コウエイキギョウ</t>
    </rPh>
    <rPh sb="20" eb="21">
      <t>ホウ</t>
    </rPh>
    <rPh sb="22" eb="24">
      <t>ゼンブ</t>
    </rPh>
    <rPh sb="24" eb="26">
      <t>テキヨウ</t>
    </rPh>
    <rPh sb="33" eb="35">
      <t>シュウシ</t>
    </rPh>
    <rPh sb="43" eb="44">
      <t>コ</t>
    </rPh>
    <rPh sb="53" eb="60">
      <t>ソウシュウエキ</t>
    </rPh>
    <rPh sb="60" eb="62">
      <t>イッパン</t>
    </rPh>
    <rPh sb="62" eb="64">
      <t>カイケイ</t>
    </rPh>
    <rPh sb="64" eb="67">
      <t>ホジョキン</t>
    </rPh>
    <rPh sb="68" eb="70">
      <t>ワリアイ</t>
    </rPh>
    <rPh sb="73" eb="75">
      <t>ジョウキョウ</t>
    </rPh>
    <rPh sb="81" eb="82">
      <t>サラ</t>
    </rPh>
    <rPh sb="84" eb="88">
      <t>ケイエイ</t>
    </rPh>
    <rPh sb="89" eb="91">
      <t>ヒツヨウ</t>
    </rPh>
    <rPh sb="99" eb="101">
      <t>ヒリツ</t>
    </rPh>
    <rPh sb="102" eb="105">
      <t>ヘイキンチ</t>
    </rPh>
    <rPh sb="110" eb="112">
      <t>ホユウ</t>
    </rPh>
    <rPh sb="114" eb="116">
      <t>ゲンキン</t>
    </rPh>
    <rPh sb="117" eb="118">
      <t>スク</t>
    </rPh>
    <rPh sb="126" eb="128">
      <t>ゲンキン</t>
    </rPh>
    <rPh sb="139" eb="141">
      <t>ゲンザイ</t>
    </rPh>
    <rPh sb="142" eb="144">
      <t>サイシュツ</t>
    </rPh>
    <rPh sb="145" eb="146">
      <t>シ</t>
    </rPh>
    <rPh sb="148" eb="151">
      <t>チホウサイ</t>
    </rPh>
    <rPh sb="212" eb="214">
      <t>ケイヒ</t>
    </rPh>
    <rPh sb="214" eb="217">
      <t>カイシュウリツ</t>
    </rPh>
    <rPh sb="218" eb="221">
      <t>ヘイキンチ</t>
    </rPh>
    <rPh sb="223" eb="224">
      <t>ヒク</t>
    </rPh>
    <rPh sb="226" eb="228">
      <t>テッテイ</t>
    </rPh>
    <rPh sb="230" eb="234">
      <t>ケイヒサクゲン</t>
    </rPh>
    <rPh sb="235" eb="236">
      <t>ツト</t>
    </rPh>
    <rPh sb="238" eb="240">
      <t>テキセイ</t>
    </rPh>
    <rPh sb="241" eb="245">
      <t>ジギョウウンエイ</t>
    </rPh>
    <rPh sb="246" eb="256">
      <t>ツト</t>
    </rPh>
    <rPh sb="259" eb="266">
      <t>オスイショリゲ</t>
    </rPh>
    <rPh sb="266" eb="269">
      <t>ヘイキンチ</t>
    </rPh>
    <rPh sb="305" eb="308">
      <t>ヘイキンチ</t>
    </rPh>
    <rPh sb="310" eb="311">
      <t>タカ</t>
    </rPh>
    <rPh sb="313" eb="315">
      <t>アンテイ</t>
    </rPh>
    <rPh sb="317" eb="319">
      <t>シュウニュウ</t>
    </rPh>
    <rPh sb="320" eb="322">
      <t>カクホ</t>
    </rPh>
    <rPh sb="329" eb="331">
      <t>イッソウ</t>
    </rPh>
    <rPh sb="332" eb="334">
      <t>セツゾク</t>
    </rPh>
    <rPh sb="334" eb="336">
      <t>ソクシン</t>
    </rPh>
    <rPh sb="337" eb="338">
      <t>ツト</t>
    </rPh>
    <rPh sb="340" eb="345">
      <t>ヒツ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</si>
</sst>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8871552"/>
        <c:axId val="2288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ser>
        <c:dLbls>
          <c:showLegendKey val="0"/>
          <c:showVal val="0"/>
          <c:showCatName val="0"/>
          <c:showSerName val="0"/>
          <c:showPercent val="0"/>
          <c:showBubbleSize val="0"/>
        </c:dLbls>
        <c:marker val="1"/>
        <c:smooth val="0"/>
        <c:axId val="228871552"/>
        <c:axId val="228877440"/>
      </c:lineChart>
      <c:dateAx>
        <c:axId val="228871552"/>
        <c:scaling>
          <c:orientation val="minMax"/>
        </c:scaling>
        <c:delete val="1"/>
        <c:axPos val="b"/>
        <c:numFmt formatCode="&quot;H&quot;yy" sourceLinked="1"/>
        <c:majorTickMark val="none"/>
        <c:minorTickMark val="none"/>
        <c:tickLblPos val="none"/>
        <c:crossAx val="228877440"/>
        <c:crosses val="autoZero"/>
        <c:auto val="1"/>
        <c:lblOffset val="100"/>
        <c:baseTimeUnit val="years"/>
      </c:dateAx>
      <c:valAx>
        <c:axId val="2288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88715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280768"/>
        <c:axId val="2292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ser>
        <c:dLbls>
          <c:showLegendKey val="0"/>
          <c:showVal val="0"/>
          <c:showCatName val="0"/>
          <c:showSerName val="0"/>
          <c:showPercent val="0"/>
          <c:showBubbleSize val="0"/>
        </c:dLbls>
        <c:marker val="1"/>
        <c:smooth val="0"/>
        <c:axId val="229280768"/>
        <c:axId val="229286656"/>
      </c:lineChart>
      <c:dateAx>
        <c:axId val="229280768"/>
        <c:scaling>
          <c:orientation val="minMax"/>
        </c:scaling>
        <c:delete val="1"/>
        <c:axPos val="b"/>
        <c:numFmt formatCode="&quot;H&quot;yy" sourceLinked="1"/>
        <c:majorTickMark val="none"/>
        <c:minorTickMark val="none"/>
        <c:tickLblPos val="none"/>
        <c:crossAx val="229286656"/>
        <c:crosses val="autoZero"/>
        <c:auto val="1"/>
        <c:lblOffset val="100"/>
        <c:baseTimeUnit val="years"/>
      </c:dateAx>
      <c:valAx>
        <c:axId val="2292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92807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93.92</c:v>
                </c:pt>
              </c:numCache>
            </c:numRef>
          </c:val>
        </c:ser>
        <c:dLbls>
          <c:showLegendKey val="0"/>
          <c:showVal val="0"/>
          <c:showCatName val="0"/>
          <c:showSerName val="0"/>
          <c:showPercent val="0"/>
          <c:showBubbleSize val="0"/>
        </c:dLbls>
        <c:gapWidth val="150"/>
        <c:axId val="229601280"/>
        <c:axId val="2296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ser>
        <c:dLbls>
          <c:showLegendKey val="0"/>
          <c:showVal val="0"/>
          <c:showCatName val="0"/>
          <c:showSerName val="0"/>
          <c:showPercent val="0"/>
          <c:showBubbleSize val="0"/>
        </c:dLbls>
        <c:marker val="1"/>
        <c:smooth val="0"/>
        <c:axId val="229601280"/>
        <c:axId val="229602816"/>
      </c:lineChart>
      <c:dateAx>
        <c:axId val="229601280"/>
        <c:scaling>
          <c:orientation val="minMax"/>
        </c:scaling>
        <c:delete val="1"/>
        <c:axPos val="b"/>
        <c:numFmt formatCode="&quot;H&quot;yy" sourceLinked="1"/>
        <c:majorTickMark val="none"/>
        <c:minorTickMark val="none"/>
        <c:tickLblPos val="none"/>
        <c:crossAx val="229602816"/>
        <c:crosses val="autoZero"/>
        <c:auto val="1"/>
        <c:lblOffset val="100"/>
        <c:baseTimeUnit val="years"/>
      </c:dateAx>
      <c:valAx>
        <c:axId val="2296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96012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106.88</c:v>
                </c:pt>
              </c:numCache>
            </c:numRef>
          </c:val>
        </c:ser>
        <c:dLbls>
          <c:showLegendKey val="0"/>
          <c:showVal val="0"/>
          <c:showCatName val="0"/>
          <c:showSerName val="0"/>
          <c:showPercent val="0"/>
          <c:showBubbleSize val="0"/>
        </c:dLbls>
        <c:gapWidth val="150"/>
        <c:axId val="228733312"/>
        <c:axId val="2287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ser>
        <c:dLbls>
          <c:showLegendKey val="0"/>
          <c:showVal val="0"/>
          <c:showCatName val="0"/>
          <c:showSerName val="0"/>
          <c:showPercent val="0"/>
          <c:showBubbleSize val="0"/>
        </c:dLbls>
        <c:marker val="1"/>
        <c:smooth val="0"/>
        <c:axId val="228733312"/>
        <c:axId val="228734848"/>
      </c:lineChart>
      <c:dateAx>
        <c:axId val="228733312"/>
        <c:scaling>
          <c:orientation val="minMax"/>
        </c:scaling>
        <c:delete val="1"/>
        <c:axPos val="b"/>
        <c:numFmt formatCode="&quot;H&quot;yy" sourceLinked="1"/>
        <c:majorTickMark val="none"/>
        <c:minorTickMark val="none"/>
        <c:tickLblPos val="none"/>
        <c:crossAx val="228734848"/>
        <c:crosses val="autoZero"/>
        <c:auto val="1"/>
        <c:lblOffset val="100"/>
        <c:baseTimeUnit val="years"/>
      </c:dateAx>
      <c:valAx>
        <c:axId val="2287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87333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3.12</c:v>
                </c:pt>
              </c:numCache>
            </c:numRef>
          </c:val>
        </c:ser>
        <c:dLbls>
          <c:showLegendKey val="0"/>
          <c:showVal val="0"/>
          <c:showCatName val="0"/>
          <c:showSerName val="0"/>
          <c:showPercent val="0"/>
          <c:showBubbleSize val="0"/>
        </c:dLbls>
        <c:gapWidth val="150"/>
        <c:axId val="228775040"/>
        <c:axId val="2287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ser>
        <c:dLbls>
          <c:showLegendKey val="0"/>
          <c:showVal val="0"/>
          <c:showCatName val="0"/>
          <c:showSerName val="0"/>
          <c:showPercent val="0"/>
          <c:showBubbleSize val="0"/>
        </c:dLbls>
        <c:marker val="1"/>
        <c:smooth val="0"/>
        <c:axId val="228775040"/>
        <c:axId val="228776576"/>
      </c:lineChart>
      <c:dateAx>
        <c:axId val="228775040"/>
        <c:scaling>
          <c:orientation val="minMax"/>
        </c:scaling>
        <c:delete val="1"/>
        <c:axPos val="b"/>
        <c:numFmt formatCode="&quot;H&quot;yy" sourceLinked="1"/>
        <c:majorTickMark val="none"/>
        <c:minorTickMark val="none"/>
        <c:tickLblPos val="none"/>
        <c:crossAx val="228776576"/>
        <c:crosses val="autoZero"/>
        <c:auto val="1"/>
        <c:lblOffset val="100"/>
        <c:baseTimeUnit val="years"/>
      </c:dateAx>
      <c:valAx>
        <c:axId val="2287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87750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8820864"/>
        <c:axId val="2288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228820864"/>
        <c:axId val="228822400"/>
      </c:lineChart>
      <c:dateAx>
        <c:axId val="228820864"/>
        <c:scaling>
          <c:orientation val="minMax"/>
        </c:scaling>
        <c:delete val="1"/>
        <c:axPos val="b"/>
        <c:numFmt formatCode="&quot;H&quot;yy" sourceLinked="1"/>
        <c:majorTickMark val="none"/>
        <c:minorTickMark val="none"/>
        <c:tickLblPos val="none"/>
        <c:crossAx val="228822400"/>
        <c:crosses val="autoZero"/>
        <c:auto val="1"/>
        <c:lblOffset val="100"/>
        <c:baseTimeUnit val="years"/>
      </c:dateAx>
      <c:valAx>
        <c:axId val="228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88208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28983552"/>
        <c:axId val="2289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ser>
        <c:dLbls>
          <c:showLegendKey val="0"/>
          <c:showVal val="0"/>
          <c:showCatName val="0"/>
          <c:showSerName val="0"/>
          <c:showPercent val="0"/>
          <c:showBubbleSize val="0"/>
        </c:dLbls>
        <c:marker val="1"/>
        <c:smooth val="0"/>
        <c:axId val="228983552"/>
        <c:axId val="228985088"/>
      </c:lineChart>
      <c:dateAx>
        <c:axId val="228983552"/>
        <c:scaling>
          <c:orientation val="minMax"/>
        </c:scaling>
        <c:delete val="1"/>
        <c:axPos val="b"/>
        <c:numFmt formatCode="&quot;H&quot;yy" sourceLinked="1"/>
        <c:majorTickMark val="none"/>
        <c:minorTickMark val="none"/>
        <c:tickLblPos val="none"/>
        <c:crossAx val="228985088"/>
        <c:crosses val="autoZero"/>
        <c:auto val="1"/>
        <c:lblOffset val="100"/>
        <c:baseTimeUnit val="years"/>
      </c:dateAx>
      <c:valAx>
        <c:axId val="2289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89835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11.24</c:v>
                </c:pt>
              </c:numCache>
            </c:numRef>
          </c:val>
        </c:ser>
        <c:dLbls>
          <c:showLegendKey val="0"/>
          <c:showVal val="0"/>
          <c:showCatName val="0"/>
          <c:showSerName val="0"/>
          <c:showPercent val="0"/>
          <c:showBubbleSize val="0"/>
        </c:dLbls>
        <c:gapWidth val="150"/>
        <c:axId val="229042048"/>
        <c:axId val="2290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ser>
        <c:dLbls>
          <c:showLegendKey val="0"/>
          <c:showVal val="0"/>
          <c:showCatName val="0"/>
          <c:showSerName val="0"/>
          <c:showPercent val="0"/>
          <c:showBubbleSize val="0"/>
        </c:dLbls>
        <c:marker val="1"/>
        <c:smooth val="0"/>
        <c:axId val="229042048"/>
        <c:axId val="229043584"/>
      </c:lineChart>
      <c:dateAx>
        <c:axId val="229042048"/>
        <c:scaling>
          <c:orientation val="minMax"/>
        </c:scaling>
        <c:delete val="1"/>
        <c:axPos val="b"/>
        <c:numFmt formatCode="&quot;H&quot;yy" sourceLinked="1"/>
        <c:majorTickMark val="none"/>
        <c:minorTickMark val="none"/>
        <c:tickLblPos val="none"/>
        <c:crossAx val="229043584"/>
        <c:crosses val="autoZero"/>
        <c:auto val="1"/>
        <c:lblOffset val="100"/>
        <c:baseTimeUnit val="years"/>
      </c:dateAx>
      <c:valAx>
        <c:axId val="2290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90420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757.69</c:v>
                </c:pt>
              </c:numCache>
            </c:numRef>
          </c:val>
        </c:ser>
        <c:dLbls>
          <c:showLegendKey val="0"/>
          <c:showVal val="0"/>
          <c:showCatName val="0"/>
          <c:showSerName val="0"/>
          <c:showPercent val="0"/>
          <c:showBubbleSize val="0"/>
        </c:dLbls>
        <c:gapWidth val="150"/>
        <c:axId val="229083776"/>
        <c:axId val="22908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ser>
        <c:dLbls>
          <c:showLegendKey val="0"/>
          <c:showVal val="0"/>
          <c:showCatName val="0"/>
          <c:showSerName val="0"/>
          <c:showPercent val="0"/>
          <c:showBubbleSize val="0"/>
        </c:dLbls>
        <c:marker val="1"/>
        <c:smooth val="0"/>
        <c:axId val="229083776"/>
        <c:axId val="229089664"/>
      </c:lineChart>
      <c:dateAx>
        <c:axId val="229083776"/>
        <c:scaling>
          <c:orientation val="minMax"/>
        </c:scaling>
        <c:delete val="1"/>
        <c:axPos val="b"/>
        <c:numFmt formatCode="&quot;H&quot;yy" sourceLinked="1"/>
        <c:majorTickMark val="none"/>
        <c:minorTickMark val="none"/>
        <c:tickLblPos val="none"/>
        <c:crossAx val="229089664"/>
        <c:crosses val="autoZero"/>
        <c:auto val="1"/>
        <c:lblOffset val="100"/>
        <c:baseTimeUnit val="years"/>
      </c:dateAx>
      <c:valAx>
        <c:axId val="2290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90837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58.06</c:v>
                </c:pt>
              </c:numCache>
            </c:numRef>
          </c:val>
        </c:ser>
        <c:dLbls>
          <c:showLegendKey val="0"/>
          <c:showVal val="0"/>
          <c:showCatName val="0"/>
          <c:showSerName val="0"/>
          <c:showPercent val="0"/>
          <c:showBubbleSize val="0"/>
        </c:dLbls>
        <c:gapWidth val="150"/>
        <c:axId val="229209984"/>
        <c:axId val="22921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ser>
        <c:dLbls>
          <c:showLegendKey val="0"/>
          <c:showVal val="0"/>
          <c:showCatName val="0"/>
          <c:showSerName val="0"/>
          <c:showPercent val="0"/>
          <c:showBubbleSize val="0"/>
        </c:dLbls>
        <c:marker val="1"/>
        <c:smooth val="0"/>
        <c:axId val="229209984"/>
        <c:axId val="229211520"/>
      </c:lineChart>
      <c:dateAx>
        <c:axId val="229209984"/>
        <c:scaling>
          <c:orientation val="minMax"/>
        </c:scaling>
        <c:delete val="1"/>
        <c:axPos val="b"/>
        <c:numFmt formatCode="&quot;H&quot;yy" sourceLinked="1"/>
        <c:majorTickMark val="none"/>
        <c:minorTickMark val="none"/>
        <c:tickLblPos val="none"/>
        <c:crossAx val="229211520"/>
        <c:crosses val="autoZero"/>
        <c:auto val="1"/>
        <c:lblOffset val="100"/>
        <c:baseTimeUnit val="years"/>
      </c:dateAx>
      <c:valAx>
        <c:axId val="2292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92099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119.77</c:v>
                </c:pt>
              </c:numCache>
            </c:numRef>
          </c:val>
        </c:ser>
        <c:dLbls>
          <c:showLegendKey val="0"/>
          <c:showVal val="0"/>
          <c:showCatName val="0"/>
          <c:showSerName val="0"/>
          <c:showPercent val="0"/>
          <c:showBubbleSize val="0"/>
        </c:dLbls>
        <c:gapWidth val="150"/>
        <c:axId val="229239040"/>
        <c:axId val="2292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ser>
        <c:dLbls>
          <c:showLegendKey val="0"/>
          <c:showVal val="0"/>
          <c:showCatName val="0"/>
          <c:showSerName val="0"/>
          <c:showPercent val="0"/>
          <c:showBubbleSize val="0"/>
        </c:dLbls>
        <c:marker val="1"/>
        <c:smooth val="0"/>
        <c:axId val="229239040"/>
        <c:axId val="229253120"/>
      </c:lineChart>
      <c:dateAx>
        <c:axId val="229239040"/>
        <c:scaling>
          <c:orientation val="minMax"/>
        </c:scaling>
        <c:delete val="1"/>
        <c:axPos val="b"/>
        <c:numFmt formatCode="&quot;H&quot;yy" sourceLinked="1"/>
        <c:majorTickMark val="none"/>
        <c:minorTickMark val="none"/>
        <c:tickLblPos val="none"/>
        <c:crossAx val="229253120"/>
        <c:crosses val="autoZero"/>
        <c:auto val="1"/>
        <c:lblOffset val="100"/>
        <c:baseTimeUnit val="years"/>
      </c:dateAx>
      <c:valAx>
        <c:axId val="2292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92390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奈良県　葛城市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Cc2</v>
      </c>
      <c r="X8" s="45"/>
      <c r="Y8" s="45"/>
      <c r="Z8" s="45"/>
      <c r="AA8" s="45"/>
      <c r="AB8" s="45"/>
      <c r="AC8" s="45"/>
      <c r="AD8" s="46" t="str">
        <f>データ!$M$6</f>
        <v>非設置</v>
      </c>
      <c r="AE8" s="46"/>
      <c r="AF8" s="46"/>
      <c r="AG8" s="46"/>
      <c r="AH8" s="46"/>
      <c r="AI8" s="46"/>
      <c r="AJ8" s="46"/>
      <c r="AK8" s="3"/>
      <c r="AL8" s="47">
        <f>データ!S6</f>
        <v>37562</v>
      </c>
      <c r="AM8" s="47"/>
      <c r="AN8" s="47"/>
      <c r="AO8" s="47"/>
      <c r="AP8" s="47"/>
      <c r="AQ8" s="47"/>
      <c r="AR8" s="47"/>
      <c r="AS8" s="47"/>
      <c r="AT8" s="48">
        <f>データ!T6</f>
        <v>33.72</v>
      </c>
      <c r="AU8" s="48"/>
      <c r="AV8" s="48"/>
      <c r="AW8" s="48"/>
      <c r="AX8" s="48"/>
      <c r="AY8" s="48"/>
      <c r="AZ8" s="48"/>
      <c r="BA8" s="48"/>
      <c r="BB8" s="48">
        <f>データ!U6</f>
        <v>1113.94</v>
      </c>
      <c r="BC8" s="48"/>
      <c r="BD8" s="48"/>
      <c r="BE8" s="48"/>
      <c r="BF8" s="48"/>
      <c r="BG8" s="48"/>
      <c r="BH8" s="48"/>
      <c r="BI8" s="48"/>
      <c r="BJ8" s="3"/>
      <c r="BK8" s="3"/>
      <c r="BL8" s="49" t="s">
        <v>12</v>
      </c>
      <c r="BM8" s="50"/>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25</v>
      </c>
      <c r="Q9" s="44"/>
      <c r="R9" s="44"/>
      <c r="S9" s="44"/>
      <c r="T9" s="44"/>
      <c r="U9" s="44"/>
      <c r="V9" s="44"/>
      <c r="W9" s="44" t="s">
        <v>26</v>
      </c>
      <c r="X9" s="44"/>
      <c r="Y9" s="44"/>
      <c r="Z9" s="44"/>
      <c r="AA9" s="44"/>
      <c r="AB9" s="44"/>
      <c r="AC9" s="44"/>
      <c r="AD9" s="44" t="s">
        <v>21</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1" t="s">
        <v>34</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64.12</v>
      </c>
      <c r="J10" s="48"/>
      <c r="K10" s="48"/>
      <c r="L10" s="48"/>
      <c r="M10" s="48"/>
      <c r="N10" s="48"/>
      <c r="O10" s="48"/>
      <c r="P10" s="48">
        <f>データ!P6</f>
        <v>73.290000000000006</v>
      </c>
      <c r="Q10" s="48"/>
      <c r="R10" s="48"/>
      <c r="S10" s="48"/>
      <c r="T10" s="48"/>
      <c r="U10" s="48"/>
      <c r="V10" s="48"/>
      <c r="W10" s="48">
        <f>データ!Q6</f>
        <v>87</v>
      </c>
      <c r="X10" s="48"/>
      <c r="Y10" s="48"/>
      <c r="Z10" s="48"/>
      <c r="AA10" s="48"/>
      <c r="AB10" s="48"/>
      <c r="AC10" s="48"/>
      <c r="AD10" s="47">
        <f>データ!R6</f>
        <v>1760</v>
      </c>
      <c r="AE10" s="47"/>
      <c r="AF10" s="47"/>
      <c r="AG10" s="47"/>
      <c r="AH10" s="47"/>
      <c r="AI10" s="47"/>
      <c r="AJ10" s="47"/>
      <c r="AK10" s="2"/>
      <c r="AL10" s="47">
        <f>データ!V6</f>
        <v>27578</v>
      </c>
      <c r="AM10" s="47"/>
      <c r="AN10" s="47"/>
      <c r="AO10" s="47"/>
      <c r="AP10" s="47"/>
      <c r="AQ10" s="47"/>
      <c r="AR10" s="47"/>
      <c r="AS10" s="47"/>
      <c r="AT10" s="48">
        <f>データ!W6</f>
        <v>6.21</v>
      </c>
      <c r="AU10" s="48"/>
      <c r="AV10" s="48"/>
      <c r="AW10" s="48"/>
      <c r="AX10" s="48"/>
      <c r="AY10" s="48"/>
      <c r="AZ10" s="48"/>
      <c r="BA10" s="48"/>
      <c r="BB10" s="48">
        <f>データ!X6</f>
        <v>4440.8999999999996</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37</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42</v>
      </c>
    </row>
    <row r="84" spans="1:78" hidden="1" x14ac:dyDescent="0.15">
      <c r="B84" s="6" t="s">
        <v>43</v>
      </c>
      <c r="C84" s="6"/>
      <c r="D84" s="6"/>
      <c r="E84" s="6" t="s">
        <v>45</v>
      </c>
      <c r="F84" s="6" t="s">
        <v>46</v>
      </c>
      <c r="G84" s="6" t="s">
        <v>47</v>
      </c>
      <c r="H84" s="6" t="s">
        <v>0</v>
      </c>
      <c r="I84" s="6" t="s">
        <v>8</v>
      </c>
      <c r="J84" s="6" t="s">
        <v>48</v>
      </c>
      <c r="K84" s="6" t="s">
        <v>49</v>
      </c>
      <c r="L84" s="6" t="s">
        <v>32</v>
      </c>
      <c r="M84" s="6" t="s">
        <v>35</v>
      </c>
      <c r="N84" s="6" t="s">
        <v>51</v>
      </c>
      <c r="O84" s="6" t="s">
        <v>53</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OgsNTaw2iD1Eqsezl4vy9FalISE2/43Ek+mk1O+CjXnfG1cxsOr/l8tOZicPfQOfTogsAsP/NiKWSXnSxwKNmQ==" saltValue="3FjxPSnuP7mnnPfoMoxUE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31</v>
      </c>
      <c r="C3" s="30" t="s">
        <v>57</v>
      </c>
      <c r="D3" s="30" t="s">
        <v>58</v>
      </c>
      <c r="E3" s="30" t="s">
        <v>4</v>
      </c>
      <c r="F3" s="30" t="s">
        <v>3</v>
      </c>
      <c r="G3" s="30" t="s">
        <v>24</v>
      </c>
      <c r="H3" s="78" t="s">
        <v>59</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x14ac:dyDescent="0.15">
      <c r="A5" s="28" t="s">
        <v>69</v>
      </c>
      <c r="B5" s="32"/>
      <c r="C5" s="32"/>
      <c r="D5" s="32"/>
      <c r="E5" s="32"/>
      <c r="F5" s="32"/>
      <c r="G5" s="32"/>
      <c r="H5" s="37" t="s">
        <v>56</v>
      </c>
      <c r="I5" s="37" t="s">
        <v>70</v>
      </c>
      <c r="J5" s="37" t="s">
        <v>71</v>
      </c>
      <c r="K5" s="37" t="s">
        <v>72</v>
      </c>
      <c r="L5" s="37" t="s">
        <v>73</v>
      </c>
      <c r="M5" s="37" t="s">
        <v>5</v>
      </c>
      <c r="N5" s="37" t="s">
        <v>74</v>
      </c>
      <c r="O5" s="37" t="s">
        <v>75</v>
      </c>
      <c r="P5" s="37" t="s">
        <v>76</v>
      </c>
      <c r="Q5" s="37" t="s">
        <v>77</v>
      </c>
      <c r="R5" s="37" t="s">
        <v>78</v>
      </c>
      <c r="S5" s="37" t="s">
        <v>79</v>
      </c>
      <c r="T5" s="37" t="s">
        <v>80</v>
      </c>
      <c r="U5" s="37" t="s">
        <v>64</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43</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8" s="27" customFormat="1" x14ac:dyDescent="0.15">
      <c r="A6" s="28" t="s">
        <v>95</v>
      </c>
      <c r="B6" s="33">
        <f t="shared" ref="B6:X6" si="1">B7</f>
        <v>2020</v>
      </c>
      <c r="C6" s="33">
        <f t="shared" si="1"/>
        <v>292117</v>
      </c>
      <c r="D6" s="33">
        <f t="shared" si="1"/>
        <v>46</v>
      </c>
      <c r="E6" s="33">
        <f t="shared" si="1"/>
        <v>17</v>
      </c>
      <c r="F6" s="33">
        <f t="shared" si="1"/>
        <v>1</v>
      </c>
      <c r="G6" s="33">
        <f t="shared" si="1"/>
        <v>0</v>
      </c>
      <c r="H6" s="33" t="str">
        <f t="shared" si="1"/>
        <v>奈良県　葛城市</v>
      </c>
      <c r="I6" s="33" t="str">
        <f t="shared" si="1"/>
        <v>法適用</v>
      </c>
      <c r="J6" s="33" t="str">
        <f t="shared" si="1"/>
        <v>下水道事業</v>
      </c>
      <c r="K6" s="33" t="str">
        <f t="shared" si="1"/>
        <v>公共下水道</v>
      </c>
      <c r="L6" s="33" t="str">
        <f t="shared" si="1"/>
        <v>Cc2</v>
      </c>
      <c r="M6" s="33" t="str">
        <f t="shared" si="1"/>
        <v>非設置</v>
      </c>
      <c r="N6" s="38" t="str">
        <f t="shared" si="1"/>
        <v>-</v>
      </c>
      <c r="O6" s="38">
        <f t="shared" si="1"/>
        <v>64.12</v>
      </c>
      <c r="P6" s="38">
        <f t="shared" si="1"/>
        <v>73.290000000000006</v>
      </c>
      <c r="Q6" s="38">
        <f t="shared" si="1"/>
        <v>87</v>
      </c>
      <c r="R6" s="38">
        <f t="shared" si="1"/>
        <v>1760</v>
      </c>
      <c r="S6" s="38">
        <f t="shared" si="1"/>
        <v>37562</v>
      </c>
      <c r="T6" s="38">
        <f t="shared" si="1"/>
        <v>33.72</v>
      </c>
      <c r="U6" s="38">
        <f t="shared" si="1"/>
        <v>1113.94</v>
      </c>
      <c r="V6" s="38">
        <f t="shared" si="1"/>
        <v>27578</v>
      </c>
      <c r="W6" s="38">
        <f t="shared" si="1"/>
        <v>6.21</v>
      </c>
      <c r="X6" s="38">
        <f t="shared" si="1"/>
        <v>4440.8999999999996</v>
      </c>
      <c r="Y6" s="42" t="str">
        <f t="shared" ref="Y6:AH6" si="2">IF(Y7="",NA(),Y7)</f>
        <v>-</v>
      </c>
      <c r="Z6" s="42" t="str">
        <f t="shared" si="2"/>
        <v>-</v>
      </c>
      <c r="AA6" s="42" t="str">
        <f t="shared" si="2"/>
        <v>-</v>
      </c>
      <c r="AB6" s="42" t="str">
        <f t="shared" si="2"/>
        <v>-</v>
      </c>
      <c r="AC6" s="42">
        <f t="shared" si="2"/>
        <v>106.88</v>
      </c>
      <c r="AD6" s="42" t="str">
        <f t="shared" si="2"/>
        <v>-</v>
      </c>
      <c r="AE6" s="42" t="str">
        <f t="shared" si="2"/>
        <v>-</v>
      </c>
      <c r="AF6" s="42" t="str">
        <f t="shared" si="2"/>
        <v>-</v>
      </c>
      <c r="AG6" s="42" t="str">
        <f t="shared" si="2"/>
        <v>-</v>
      </c>
      <c r="AH6" s="42">
        <f t="shared" si="2"/>
        <v>107.21</v>
      </c>
      <c r="AI6" s="38" t="str">
        <f>IF(AI7="","",IF(AI7="-","【-】","【"&amp;SUBSTITUTE(TEXT(AI7,"#,##0.00"),"-","△")&amp;"】"))</f>
        <v>【106.67】</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43.71</v>
      </c>
      <c r="AT6" s="38" t="str">
        <f>IF(AT7="","",IF(AT7="-","【-】","【"&amp;SUBSTITUTE(TEXT(AT7,"#,##0.00"),"-","△")&amp;"】"))</f>
        <v>【3.64】</v>
      </c>
      <c r="AU6" s="42" t="str">
        <f t="shared" ref="AU6:BD6" si="4">IF(AU7="",NA(),AU7)</f>
        <v>-</v>
      </c>
      <c r="AV6" s="42" t="str">
        <f t="shared" si="4"/>
        <v>-</v>
      </c>
      <c r="AW6" s="42" t="str">
        <f t="shared" si="4"/>
        <v>-</v>
      </c>
      <c r="AX6" s="42" t="str">
        <f t="shared" si="4"/>
        <v>-</v>
      </c>
      <c r="AY6" s="42">
        <f t="shared" si="4"/>
        <v>11.24</v>
      </c>
      <c r="AZ6" s="42" t="str">
        <f t="shared" si="4"/>
        <v>-</v>
      </c>
      <c r="BA6" s="42" t="str">
        <f t="shared" si="4"/>
        <v>-</v>
      </c>
      <c r="BB6" s="42" t="str">
        <f t="shared" si="4"/>
        <v>-</v>
      </c>
      <c r="BC6" s="42" t="str">
        <f t="shared" si="4"/>
        <v>-</v>
      </c>
      <c r="BD6" s="42">
        <f t="shared" si="4"/>
        <v>40.67</v>
      </c>
      <c r="BE6" s="38" t="str">
        <f>IF(BE7="","",IF(BE7="-","【-】","【"&amp;SUBSTITUTE(TEXT(BE7,"#,##0.00"),"-","△")&amp;"】"))</f>
        <v>【67.52】</v>
      </c>
      <c r="BF6" s="42" t="str">
        <f t="shared" ref="BF6:BO6" si="5">IF(BF7="",NA(),BF7)</f>
        <v>-</v>
      </c>
      <c r="BG6" s="42" t="str">
        <f t="shared" si="5"/>
        <v>-</v>
      </c>
      <c r="BH6" s="42" t="str">
        <f t="shared" si="5"/>
        <v>-</v>
      </c>
      <c r="BI6" s="42" t="str">
        <f t="shared" si="5"/>
        <v>-</v>
      </c>
      <c r="BJ6" s="42">
        <f t="shared" si="5"/>
        <v>757.69</v>
      </c>
      <c r="BK6" s="42" t="str">
        <f t="shared" si="5"/>
        <v>-</v>
      </c>
      <c r="BL6" s="42" t="str">
        <f t="shared" si="5"/>
        <v>-</v>
      </c>
      <c r="BM6" s="42" t="str">
        <f t="shared" si="5"/>
        <v>-</v>
      </c>
      <c r="BN6" s="42" t="str">
        <f t="shared" si="5"/>
        <v>-</v>
      </c>
      <c r="BO6" s="42">
        <f t="shared" si="5"/>
        <v>1050.51</v>
      </c>
      <c r="BP6" s="38" t="str">
        <f>IF(BP7="","",IF(BP7="-","【-】","【"&amp;SUBSTITUTE(TEXT(BP7,"#,##0.00"),"-","△")&amp;"】"))</f>
        <v>【705.21】</v>
      </c>
      <c r="BQ6" s="42" t="str">
        <f t="shared" ref="BQ6:BZ6" si="6">IF(BQ7="",NA(),BQ7)</f>
        <v>-</v>
      </c>
      <c r="BR6" s="42" t="str">
        <f t="shared" si="6"/>
        <v>-</v>
      </c>
      <c r="BS6" s="42" t="str">
        <f t="shared" si="6"/>
        <v>-</v>
      </c>
      <c r="BT6" s="42" t="str">
        <f t="shared" si="6"/>
        <v>-</v>
      </c>
      <c r="BU6" s="42">
        <f t="shared" si="6"/>
        <v>58.06</v>
      </c>
      <c r="BV6" s="42" t="str">
        <f t="shared" si="6"/>
        <v>-</v>
      </c>
      <c r="BW6" s="42" t="str">
        <f t="shared" si="6"/>
        <v>-</v>
      </c>
      <c r="BX6" s="42" t="str">
        <f t="shared" si="6"/>
        <v>-</v>
      </c>
      <c r="BY6" s="42" t="str">
        <f t="shared" si="6"/>
        <v>-</v>
      </c>
      <c r="BZ6" s="42">
        <f t="shared" si="6"/>
        <v>82.65</v>
      </c>
      <c r="CA6" s="38" t="str">
        <f>IF(CA7="","",IF(CA7="-","【-】","【"&amp;SUBSTITUTE(TEXT(CA7,"#,##0.00"),"-","△")&amp;"】"))</f>
        <v>【98.96】</v>
      </c>
      <c r="CB6" s="42" t="str">
        <f t="shared" ref="CB6:CK6" si="7">IF(CB7="",NA(),CB7)</f>
        <v>-</v>
      </c>
      <c r="CC6" s="42" t="str">
        <f t="shared" si="7"/>
        <v>-</v>
      </c>
      <c r="CD6" s="42" t="str">
        <f t="shared" si="7"/>
        <v>-</v>
      </c>
      <c r="CE6" s="42" t="str">
        <f t="shared" si="7"/>
        <v>-</v>
      </c>
      <c r="CF6" s="42">
        <f t="shared" si="7"/>
        <v>119.77</v>
      </c>
      <c r="CG6" s="42" t="str">
        <f t="shared" si="7"/>
        <v>-</v>
      </c>
      <c r="CH6" s="42" t="str">
        <f t="shared" si="7"/>
        <v>-</v>
      </c>
      <c r="CI6" s="42" t="str">
        <f t="shared" si="7"/>
        <v>-</v>
      </c>
      <c r="CJ6" s="42" t="str">
        <f t="shared" si="7"/>
        <v>-</v>
      </c>
      <c r="CK6" s="42">
        <f t="shared" si="7"/>
        <v>186.3</v>
      </c>
      <c r="CL6" s="38" t="str">
        <f>IF(CL7="","",IF(CL7="-","【-】","【"&amp;SUBSTITUTE(TEXT(CL7,"#,##0.00"),"-","△")&amp;"】"))</f>
        <v>【134.52】</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50.53</v>
      </c>
      <c r="CW6" s="38" t="str">
        <f>IF(CW7="","",IF(CW7="-","【-】","【"&amp;SUBSTITUTE(TEXT(CW7,"#,##0.00"),"-","△")&amp;"】"))</f>
        <v>【59.57】</v>
      </c>
      <c r="CX6" s="42" t="str">
        <f t="shared" ref="CX6:DG6" si="9">IF(CX7="",NA(),CX7)</f>
        <v>-</v>
      </c>
      <c r="CY6" s="42" t="str">
        <f t="shared" si="9"/>
        <v>-</v>
      </c>
      <c r="CZ6" s="42" t="str">
        <f t="shared" si="9"/>
        <v>-</v>
      </c>
      <c r="DA6" s="42" t="str">
        <f t="shared" si="9"/>
        <v>-</v>
      </c>
      <c r="DB6" s="42">
        <f t="shared" si="9"/>
        <v>93.92</v>
      </c>
      <c r="DC6" s="42" t="str">
        <f t="shared" si="9"/>
        <v>-</v>
      </c>
      <c r="DD6" s="42" t="str">
        <f t="shared" si="9"/>
        <v>-</v>
      </c>
      <c r="DE6" s="42" t="str">
        <f t="shared" si="9"/>
        <v>-</v>
      </c>
      <c r="DF6" s="42" t="str">
        <f t="shared" si="9"/>
        <v>-</v>
      </c>
      <c r="DG6" s="42">
        <f t="shared" si="9"/>
        <v>82.08</v>
      </c>
      <c r="DH6" s="38" t="str">
        <f>IF(DH7="","",IF(DH7="-","【-】","【"&amp;SUBSTITUTE(TEXT(DH7,"#,##0.00"),"-","△")&amp;"】"))</f>
        <v>【95.57】</v>
      </c>
      <c r="DI6" s="42" t="str">
        <f t="shared" ref="DI6:DR6" si="10">IF(DI7="",NA(),DI7)</f>
        <v>-</v>
      </c>
      <c r="DJ6" s="42" t="str">
        <f t="shared" si="10"/>
        <v>-</v>
      </c>
      <c r="DK6" s="42" t="str">
        <f t="shared" si="10"/>
        <v>-</v>
      </c>
      <c r="DL6" s="42" t="str">
        <f t="shared" si="10"/>
        <v>-</v>
      </c>
      <c r="DM6" s="42">
        <f t="shared" si="10"/>
        <v>3.12</v>
      </c>
      <c r="DN6" s="42" t="str">
        <f t="shared" si="10"/>
        <v>-</v>
      </c>
      <c r="DO6" s="42" t="str">
        <f t="shared" si="10"/>
        <v>-</v>
      </c>
      <c r="DP6" s="42" t="str">
        <f t="shared" si="10"/>
        <v>-</v>
      </c>
      <c r="DQ6" s="42" t="str">
        <f t="shared" si="10"/>
        <v>-</v>
      </c>
      <c r="DR6" s="42">
        <f t="shared" si="10"/>
        <v>12.7</v>
      </c>
      <c r="DS6" s="38" t="str">
        <f>IF(DS7="","",IF(DS7="-","【-】","【"&amp;SUBSTITUTE(TEXT(DS7,"#,##0.00"),"-","△")&amp;"】"))</f>
        <v>【36.52】</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【5.72】</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1.65</v>
      </c>
      <c r="EO6" s="38" t="str">
        <f>IF(EO7="","",IF(EO7="-","【-】","【"&amp;SUBSTITUTE(TEXT(EO7,"#,##0.00"),"-","△")&amp;"】"))</f>
        <v>【0.30】</v>
      </c>
    </row>
    <row r="7" spans="1:148" s="27" customFormat="1" x14ac:dyDescent="0.15">
      <c r="A7" s="28"/>
      <c r="B7" s="34">
        <v>2020</v>
      </c>
      <c r="C7" s="34">
        <v>292117</v>
      </c>
      <c r="D7" s="34">
        <v>46</v>
      </c>
      <c r="E7" s="34">
        <v>17</v>
      </c>
      <c r="F7" s="34">
        <v>1</v>
      </c>
      <c r="G7" s="34">
        <v>0</v>
      </c>
      <c r="H7" s="34" t="s">
        <v>96</v>
      </c>
      <c r="I7" s="34" t="s">
        <v>97</v>
      </c>
      <c r="J7" s="34" t="s">
        <v>98</v>
      </c>
      <c r="K7" s="34" t="s">
        <v>99</v>
      </c>
      <c r="L7" s="34" t="s">
        <v>100</v>
      </c>
      <c r="M7" s="34" t="s">
        <v>101</v>
      </c>
      <c r="N7" s="39" t="s">
        <v>102</v>
      </c>
      <c r="O7" s="39">
        <v>64.12</v>
      </c>
      <c r="P7" s="39">
        <v>73.290000000000006</v>
      </c>
      <c r="Q7" s="39">
        <v>87</v>
      </c>
      <c r="R7" s="39">
        <v>1760</v>
      </c>
      <c r="S7" s="39">
        <v>37562</v>
      </c>
      <c r="T7" s="39">
        <v>33.72</v>
      </c>
      <c r="U7" s="39">
        <v>1113.94</v>
      </c>
      <c r="V7" s="39">
        <v>27578</v>
      </c>
      <c r="W7" s="39">
        <v>6.21</v>
      </c>
      <c r="X7" s="39">
        <v>4440.8999999999996</v>
      </c>
      <c r="Y7" s="39" t="s">
        <v>102</v>
      </c>
      <c r="Z7" s="39" t="s">
        <v>102</v>
      </c>
      <c r="AA7" s="39" t="s">
        <v>102</v>
      </c>
      <c r="AB7" s="39" t="s">
        <v>102</v>
      </c>
      <c r="AC7" s="39">
        <v>106.88</v>
      </c>
      <c r="AD7" s="39" t="s">
        <v>102</v>
      </c>
      <c r="AE7" s="39" t="s">
        <v>102</v>
      </c>
      <c r="AF7" s="39" t="s">
        <v>102</v>
      </c>
      <c r="AG7" s="39" t="s">
        <v>102</v>
      </c>
      <c r="AH7" s="39">
        <v>107.21</v>
      </c>
      <c r="AI7" s="39">
        <v>106.67</v>
      </c>
      <c r="AJ7" s="39" t="s">
        <v>102</v>
      </c>
      <c r="AK7" s="39" t="s">
        <v>102</v>
      </c>
      <c r="AL7" s="39" t="s">
        <v>102</v>
      </c>
      <c r="AM7" s="39" t="s">
        <v>102</v>
      </c>
      <c r="AN7" s="39">
        <v>0</v>
      </c>
      <c r="AO7" s="39" t="s">
        <v>102</v>
      </c>
      <c r="AP7" s="39" t="s">
        <v>102</v>
      </c>
      <c r="AQ7" s="39" t="s">
        <v>102</v>
      </c>
      <c r="AR7" s="39" t="s">
        <v>102</v>
      </c>
      <c r="AS7" s="39">
        <v>43.71</v>
      </c>
      <c r="AT7" s="39">
        <v>3.64</v>
      </c>
      <c r="AU7" s="39" t="s">
        <v>102</v>
      </c>
      <c r="AV7" s="39" t="s">
        <v>102</v>
      </c>
      <c r="AW7" s="39" t="s">
        <v>102</v>
      </c>
      <c r="AX7" s="39" t="s">
        <v>102</v>
      </c>
      <c r="AY7" s="39">
        <v>11.24</v>
      </c>
      <c r="AZ7" s="39" t="s">
        <v>102</v>
      </c>
      <c r="BA7" s="39" t="s">
        <v>102</v>
      </c>
      <c r="BB7" s="39" t="s">
        <v>102</v>
      </c>
      <c r="BC7" s="39" t="s">
        <v>102</v>
      </c>
      <c r="BD7" s="39">
        <v>40.67</v>
      </c>
      <c r="BE7" s="39">
        <v>67.52</v>
      </c>
      <c r="BF7" s="39" t="s">
        <v>102</v>
      </c>
      <c r="BG7" s="39" t="s">
        <v>102</v>
      </c>
      <c r="BH7" s="39" t="s">
        <v>102</v>
      </c>
      <c r="BI7" s="39" t="s">
        <v>102</v>
      </c>
      <c r="BJ7" s="39">
        <v>757.69</v>
      </c>
      <c r="BK7" s="39" t="s">
        <v>102</v>
      </c>
      <c r="BL7" s="39" t="s">
        <v>102</v>
      </c>
      <c r="BM7" s="39" t="s">
        <v>102</v>
      </c>
      <c r="BN7" s="39" t="s">
        <v>102</v>
      </c>
      <c r="BO7" s="39">
        <v>1050.51</v>
      </c>
      <c r="BP7" s="39">
        <v>705.21</v>
      </c>
      <c r="BQ7" s="39" t="s">
        <v>102</v>
      </c>
      <c r="BR7" s="39" t="s">
        <v>102</v>
      </c>
      <c r="BS7" s="39" t="s">
        <v>102</v>
      </c>
      <c r="BT7" s="39" t="s">
        <v>102</v>
      </c>
      <c r="BU7" s="39">
        <v>58.06</v>
      </c>
      <c r="BV7" s="39" t="s">
        <v>102</v>
      </c>
      <c r="BW7" s="39" t="s">
        <v>102</v>
      </c>
      <c r="BX7" s="39" t="s">
        <v>102</v>
      </c>
      <c r="BY7" s="39" t="s">
        <v>102</v>
      </c>
      <c r="BZ7" s="39">
        <v>82.65</v>
      </c>
      <c r="CA7" s="39">
        <v>98.96</v>
      </c>
      <c r="CB7" s="39" t="s">
        <v>102</v>
      </c>
      <c r="CC7" s="39" t="s">
        <v>102</v>
      </c>
      <c r="CD7" s="39" t="s">
        <v>102</v>
      </c>
      <c r="CE7" s="39" t="s">
        <v>102</v>
      </c>
      <c r="CF7" s="39">
        <v>119.77</v>
      </c>
      <c r="CG7" s="39" t="s">
        <v>102</v>
      </c>
      <c r="CH7" s="39" t="s">
        <v>102</v>
      </c>
      <c r="CI7" s="39" t="s">
        <v>102</v>
      </c>
      <c r="CJ7" s="39" t="s">
        <v>102</v>
      </c>
      <c r="CK7" s="39">
        <v>186.3</v>
      </c>
      <c r="CL7" s="39">
        <v>134.52000000000001</v>
      </c>
      <c r="CM7" s="39" t="s">
        <v>102</v>
      </c>
      <c r="CN7" s="39" t="s">
        <v>102</v>
      </c>
      <c r="CO7" s="39" t="s">
        <v>102</v>
      </c>
      <c r="CP7" s="39" t="s">
        <v>102</v>
      </c>
      <c r="CQ7" s="39" t="s">
        <v>102</v>
      </c>
      <c r="CR7" s="39" t="s">
        <v>102</v>
      </c>
      <c r="CS7" s="39" t="s">
        <v>102</v>
      </c>
      <c r="CT7" s="39" t="s">
        <v>102</v>
      </c>
      <c r="CU7" s="39" t="s">
        <v>102</v>
      </c>
      <c r="CV7" s="39">
        <v>50.53</v>
      </c>
      <c r="CW7" s="39">
        <v>59.57</v>
      </c>
      <c r="CX7" s="39" t="s">
        <v>102</v>
      </c>
      <c r="CY7" s="39" t="s">
        <v>102</v>
      </c>
      <c r="CZ7" s="39" t="s">
        <v>102</v>
      </c>
      <c r="DA7" s="39" t="s">
        <v>102</v>
      </c>
      <c r="DB7" s="39">
        <v>93.92</v>
      </c>
      <c r="DC7" s="39" t="s">
        <v>102</v>
      </c>
      <c r="DD7" s="39" t="s">
        <v>102</v>
      </c>
      <c r="DE7" s="39" t="s">
        <v>102</v>
      </c>
      <c r="DF7" s="39" t="s">
        <v>102</v>
      </c>
      <c r="DG7" s="39">
        <v>82.08</v>
      </c>
      <c r="DH7" s="39">
        <v>95.57</v>
      </c>
      <c r="DI7" s="39" t="s">
        <v>102</v>
      </c>
      <c r="DJ7" s="39" t="s">
        <v>102</v>
      </c>
      <c r="DK7" s="39" t="s">
        <v>102</v>
      </c>
      <c r="DL7" s="39" t="s">
        <v>102</v>
      </c>
      <c r="DM7" s="39">
        <v>3.12</v>
      </c>
      <c r="DN7" s="39" t="s">
        <v>102</v>
      </c>
      <c r="DO7" s="39" t="s">
        <v>102</v>
      </c>
      <c r="DP7" s="39" t="s">
        <v>102</v>
      </c>
      <c r="DQ7" s="39" t="s">
        <v>102</v>
      </c>
      <c r="DR7" s="39">
        <v>12.7</v>
      </c>
      <c r="DS7" s="39">
        <v>36.520000000000003</v>
      </c>
      <c r="DT7" s="39" t="s">
        <v>102</v>
      </c>
      <c r="DU7" s="39" t="s">
        <v>102</v>
      </c>
      <c r="DV7" s="39" t="s">
        <v>102</v>
      </c>
      <c r="DW7" s="39" t="s">
        <v>102</v>
      </c>
      <c r="DX7" s="39">
        <v>0</v>
      </c>
      <c r="DY7" s="39" t="s">
        <v>102</v>
      </c>
      <c r="DZ7" s="39" t="s">
        <v>102</v>
      </c>
      <c r="EA7" s="39" t="s">
        <v>102</v>
      </c>
      <c r="EB7" s="39" t="s">
        <v>102</v>
      </c>
      <c r="EC7" s="39">
        <v>0</v>
      </c>
      <c r="ED7" s="39">
        <v>5.72</v>
      </c>
      <c r="EE7" s="39" t="s">
        <v>102</v>
      </c>
      <c r="EF7" s="39" t="s">
        <v>102</v>
      </c>
      <c r="EG7" s="39" t="s">
        <v>102</v>
      </c>
      <c r="EH7" s="39" t="s">
        <v>102</v>
      </c>
      <c r="EI7" s="39">
        <v>0</v>
      </c>
      <c r="EJ7" s="39" t="s">
        <v>102</v>
      </c>
      <c r="EK7" s="39" t="s">
        <v>102</v>
      </c>
      <c r="EL7" s="39" t="s">
        <v>102</v>
      </c>
      <c r="EM7" s="39" t="s">
        <v>102</v>
      </c>
      <c r="EN7" s="39">
        <v>1.65</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2021-12-03T07:16:33Z</dcterms:created>
  <dcterms:modified xsi:type="dcterms:W3CDTF">2022-01-18T02:07:02Z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2022-01-18T01:40:11Z</vt:filetime>
  </property>
</Properties>
</file>