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5925" windowWidth="19230" windowHeight="5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<sst xmlns="http://schemas.openxmlformats.org/spreadsheetml/2006/main" xmlns:r="http://schemas.openxmlformats.org/officeDocument/2006/relationships" count="551" uniqueCount="551">
  <si>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</si>
  <si>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</si>
  <si>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</si>
  <si>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</si>
  <si>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 0.95</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</si>
  <si>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</si>
  <si>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</si>
  <si>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奈良県広域消防組合</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</si>
  <si>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</si>
  <si>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</si>
  <si>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</si>
  <si>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</si>
  <si>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</si>
  <si>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</si>
  <si>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</si>
  <si>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</si>
  <si>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</si>
  <si>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</si>
  <si>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</si>
  <si>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</si>
  <si>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</si>
  <si>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</si>
  <si>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</si>
  <si>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</si>
  <si>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</si>
  <si>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</si>
  <si>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</si>
  <si>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</si>
  <si>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</si>
  <si>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</si>
  <si>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</si>
  <si>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</si>
  <si>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</si>
  <si>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</si>
  <si>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</si>
  <si>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</si>
  <si>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</si>
  <si>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</si>
  <si>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</si>
  <si>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</si>
  <si>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</si>
  <si>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</si>
  <si>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</si>
  <si>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</si>
  <si>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</si>
  <si>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</si>
  <si>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</si>
  <si>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</si>
  <si>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</si>
  <si>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</si>
  <si>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</si>
  <si>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</si>
  <si>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</si>
  <si>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奈良県住宅新築資金等貸付金回収管理組合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</si>
  <si>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</si>
  <si>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</si>
  <si>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</si>
  <si>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</si>
  <si>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</si>
  <si>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</si>
  <si>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</si>
  <si>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</si>
  <si>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</si>
  <si>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奈良県</t>
  </si>
  <si>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</si>
  <si>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</si>
  <si>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</si>
  <si>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</si>
  <si>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</si>
  <si>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</si>
  <si>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</si>
  <si>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</si>
  <si>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</si>
  <si>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</si>
  <si>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</si>
  <si>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</si>
  <si>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</si>
  <si>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</si>
  <si>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</si>
  <si>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</si>
  <si>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</si>
  <si>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</si>
  <si>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(一般財源計)</t>
  </si>
  <si>
    <t>霊苑整備基金</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</si>
  <si>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</si>
  <si>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</si>
  <si>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</si>
  <si>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</si>
  <si>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</si>
  <si>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</si>
  <si>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</si>
  <si>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</si>
  <si>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</si>
  <si>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</si>
  <si>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</si>
  <si>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</si>
  <si>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</si>
  <si>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</si>
  <si>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</si>
  <si>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</si>
  <si>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</si>
  <si>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</si>
  <si>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</si>
  <si>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</si>
  <si>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</si>
  <si>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</si>
  <si>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</si>
  <si>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</si>
  <si>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</si>
  <si>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</si>
  <si>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</si>
  <si>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</si>
  <si>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</si>
  <si>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</si>
  <si>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</si>
  <si>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</si>
  <si>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</si>
  <si>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</si>
  <si>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</si>
  <si>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</si>
  <si>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</si>
  <si>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</si>
  <si>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</si>
  <si>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</si>
  <si>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</si>
  <si>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</si>
  <si>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</si>
  <si>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</si>
  <si>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</si>
  <si>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</si>
  <si>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</si>
  <si>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</si>
  <si>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</si>
  <si>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</si>
  <si>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</si>
  <si>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</si>
  <si>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</si>
  <si>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</si>
  <si>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</si>
  <si>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</si>
  <si>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</si>
  <si>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</si>
  <si>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</si>
  <si>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</si>
  <si>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</si>
  <si>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</si>
  <si>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</si>
  <si>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</si>
  <si>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</si>
  <si>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</si>
  <si>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</si>
  <si>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</si>
  <si>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</si>
  <si>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交通</t>
  </si>
  <si>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</si>
  <si>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</si>
  <si>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</si>
  <si>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</si>
  <si>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</si>
  <si>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</si>
  <si>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</si>
  <si>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葛城市シルバー人材センター</t>
    <rPh sb="0" eb="3">
      <t>カツラギシ</t>
    </rPh>
    <rPh sb="7" eb="9">
      <t>ジンザイ</t>
    </rPh>
    <phoneticPr fontId="5"/>
  </si>
  <si>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</si>
  <si>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</si>
  <si>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</si>
  <si>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</si>
  <si>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区分</t>
    <rPh sb="0" eb="1">
      <t>ク</t>
    </rPh>
    <rPh sb="1" eb="2">
      <t>ブン</t>
    </rPh>
    <phoneticPr fontId="32"/>
  </si>
  <si>
    <t>葛城市</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</si>
  <si>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</si>
  <si>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</si>
  <si>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</si>
  <si>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</si>
  <si>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</si>
  <si>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</si>
  <si>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</si>
  <si>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</si>
  <si>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</si>
  <si>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</si>
  <si>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</si>
  <si>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</si>
  <si>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</si>
  <si>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</si>
  <si>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参考</t>
    <rPh sb="0" eb="2">
      <t>サンコウ</t>
    </rPh>
    <phoneticPr fontId="5"/>
  </si>
  <si>
    <t>○</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</si>
  <si>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</si>
  <si>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</si>
  <si>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</si>
  <si>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</si>
  <si>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</si>
  <si>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</si>
  <si>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</si>
  <si>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</si>
  <si>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</si>
  <si>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</si>
  <si>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</si>
  <si>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</si>
  <si>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</si>
  <si>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</si>
  <si>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</si>
  <si>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</si>
  <si>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</si>
  <si>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特別職等</t>
    <rPh sb="0" eb="2">
      <t>トクベツ</t>
    </rPh>
    <rPh sb="2" eb="3">
      <t>ショク</t>
    </rPh>
    <rPh sb="3" eb="4">
      <t>トウ</t>
    </rPh>
    <phoneticPr fontId="5"/>
  </si>
  <si>
    <t>当該団体からの債務保証に係る債務残高</t>
    <rPh sb="9" eb="11">
      <t>ホショウ</t>
    </rPh>
    <phoneticPr fontId="5"/>
  </si>
  <si>
    <t>2.2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</si>
  <si>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</si>
  <si>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</si>
  <si>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</si>
  <si>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</si>
  <si>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</si>
  <si>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</si>
  <si>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</si>
  <si>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</si>
  <si>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</si>
  <si>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</si>
  <si>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</si>
  <si>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</si>
  <si>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</si>
  <si>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</si>
  <si>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</si>
  <si>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</si>
  <si>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</si>
  <si>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</si>
  <si>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</si>
  <si>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</si>
  <si>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</si>
  <si>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</si>
  <si>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</si>
  <si>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</si>
  <si>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</si>
  <si>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</si>
  <si>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</si>
  <si>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</si>
  <si>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</si>
  <si>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奈良県葛城市</t>
  </si>
  <si>
    <t>　扶助費</t>
  </si>
  <si>
    <t>　うち、健全化法施行規則附則第三条に係る負担見込額</t>
  </si>
  <si>
    <t>　将来負担比率</t>
    <rPh sb="1" eb="3">
      <t>ショウライ</t>
    </rPh>
    <rPh sb="3" eb="5">
      <t>フタン</t>
    </rPh>
    <rPh sb="5" eb="7">
      <t>ヒリツ</t>
    </rPh>
    <phoneticPr fontId="5"/>
  </si>
  <si>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</si>
  <si>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</si>
  <si>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</si>
  <si>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</si>
  <si>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-0.2</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</si>
  <si>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</si>
  <si>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</si>
  <si>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</si>
  <si>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</si>
  <si>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</si>
  <si>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</si>
  <si>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</si>
  <si>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</si>
  <si>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</si>
  <si>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</si>
  <si>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</si>
  <si>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</si>
  <si>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</si>
  <si>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</si>
  <si>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</si>
  <si>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</si>
  <si>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</si>
  <si>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</si>
  <si>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</si>
  <si>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</si>
  <si>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</si>
  <si>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</si>
  <si>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</si>
  <si>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</si>
  <si>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</si>
  <si>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</si>
  <si>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</si>
  <si>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</si>
  <si>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</si>
  <si>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</si>
  <si>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</si>
  <si>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</si>
  <si>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</si>
  <si>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</si>
  <si>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</si>
  <si>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</si>
  <si>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</si>
  <si>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</si>
  <si>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</si>
  <si>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</si>
  <si>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</si>
  <si>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</si>
  <si>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</si>
  <si>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</si>
  <si>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</si>
  <si>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</si>
  <si>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</si>
  <si>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</si>
  <si>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</si>
  <si>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</si>
  <si>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</si>
  <si>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</si>
  <si>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</si>
  <si>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</si>
  <si>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</si>
  <si>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</si>
  <si>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</si>
  <si>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</si>
  <si>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</si>
  <si>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</si>
  <si>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</si>
  <si>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</si>
  <si>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</si>
  <si>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</si>
  <si>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</si>
  <si>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</si>
  <si>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</si>
  <si>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</si>
  <si>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</si>
  <si>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</si>
  <si>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</si>
  <si>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</si>
  <si>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</si>
  <si>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</si>
  <si>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</si>
  <si>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</si>
  <si>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</si>
  <si>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</si>
  <si>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</si>
  <si>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</si>
  <si>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</si>
  <si>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</si>
  <si>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</si>
  <si>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</si>
  <si>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</si>
  <si>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</si>
  <si>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</si>
  <si>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</si>
  <si>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</si>
  <si>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</si>
  <si>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</si>
  <si>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</si>
  <si>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</si>
  <si>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</si>
  <si>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</si>
  <si>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</si>
  <si>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</si>
  <si>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</si>
  <si>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</si>
  <si>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</si>
  <si>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</si>
  <si>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</si>
  <si>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</si>
  <si>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</si>
  <si>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</si>
  <si>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</si>
  <si>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</si>
  <si>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</si>
  <si>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</si>
  <si>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</si>
  <si>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</si>
  <si>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</si>
  <si>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</si>
  <si>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</si>
  <si>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</si>
  <si>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</si>
  <si>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</si>
  <si>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</si>
  <si>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</si>
  <si>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</si>
  <si>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</si>
  <si>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</si>
  <si>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</si>
  <si>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</si>
  <si>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</si>
  <si>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</si>
  <si>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</si>
  <si>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</si>
  <si>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</si>
  <si>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</si>
  <si>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</si>
  <si>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</si>
  <si>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</si>
  <si>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</si>
  <si>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</si>
  <si>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</si>
  <si>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</si>
  <si>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</si>
  <si>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</si>
  <si>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</si>
  <si>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</si>
  <si>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</si>
  <si>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</si>
  <si>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</si>
  <si>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</si>
  <si>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</si>
  <si>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</si>
  <si>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</si>
  <si>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</si>
  <si>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</si>
  <si>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</si>
  <si>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</si>
  <si>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</si>
  <si>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</si>
  <si>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</si>
  <si>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</si>
  <si>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</si>
  <si>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</si>
  <si>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</si>
  <si>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</si>
  <si>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</si>
  <si>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</si>
  <si>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</si>
  <si>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</si>
  <si>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</si>
  <si>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</si>
  <si>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</si>
  <si>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</si>
  <si>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</si>
  <si>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</si>
  <si>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</si>
  <si>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</si>
  <si>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</si>
  <si>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</si>
  <si>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</si>
  <si>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</si>
  <si>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</si>
  <si>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</si>
  <si>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</si>
  <si>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</si>
  <si>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</si>
  <si>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</si>
  <si>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</si>
  <si>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</si>
  <si>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</si>
  <si>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</si>
  <si>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</si>
  <si>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</si>
  <si>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</si>
  <si>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</si>
  <si>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</si>
  <si>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</si>
  <si>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</si>
  <si>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</si>
  <si>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</si>
  <si>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</si>
  <si>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</si>
  <si>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</si>
  <si>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</si>
  <si>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</si>
  <si>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</si>
  <si>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</si>
  <si>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</si>
  <si>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</si>
  <si>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</si>
  <si>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住宅新築資金等貸付金特別会計</t>
  </si>
  <si>
    <t>地方公社・第三セクター等</t>
    <rPh sb="0" eb="4">
      <t>チホウコウシャ</t>
    </rPh>
    <rPh sb="5" eb="6">
      <t>ダイ</t>
    </rPh>
    <rPh sb="6" eb="7">
      <t>サン</t>
    </rPh>
    <rPh sb="11" eb="12">
      <t>ナド</t>
    </rPh>
    <phoneticPr fontId="5"/>
  </si>
  <si>
    <t>体力づくりセンター整備基金</t>
  </si>
  <si>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</si>
  <si>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</si>
  <si>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</si>
  <si>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</si>
  <si>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</si>
  <si>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</si>
  <si>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</si>
  <si>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</si>
  <si>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</si>
  <si>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</si>
  <si>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</si>
  <si>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xml:space="preserve">組合等負担等見込額 </t>
    <rPh sb="0" eb="2">
      <t>クミアイ</t>
    </rPh>
    <rPh sb="2" eb="3">
      <t>トウ</t>
    </rPh>
    <rPh sb="3" eb="5">
      <t>フタン</t>
    </rPh>
    <rPh sb="5" eb="6">
      <t>トウ</t>
    </rPh>
    <rPh sb="6" eb="9">
      <t>ミコミガク</t>
    </rPh>
    <phoneticPr fontId="32"/>
  </si>
  <si>
    <t>介護保険特別会計（保険事業勘定）</t>
  </si>
  <si>
    <t>介護保険特別会計（介護サービス事業勘定）</t>
  </si>
  <si>
    <t>後期高齢者医療保険特別会計</t>
  </si>
  <si>
    <t>水道事業会計</t>
  </si>
  <si>
    <t>霊苑整備基金国営十津川紀ノ川二期事業費償還基金</t>
  </si>
  <si>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</si>
  <si>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</si>
  <si>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</si>
  <si>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</si>
  <si>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</si>
  <si>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</si>
  <si>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</si>
  <si>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</si>
  <si>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</si>
  <si>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</si>
  <si>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</si>
  <si>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</si>
  <si>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</si>
  <si>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</si>
  <si>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</si>
  <si>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</si>
  <si>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</si>
  <si>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</si>
  <si>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</si>
  <si>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</si>
  <si>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</si>
  <si>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</si>
  <si>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</si>
  <si>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</si>
  <si>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</si>
  <si>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</si>
  <si>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</si>
  <si>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</si>
  <si>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</si>
  <si>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</si>
  <si>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</si>
  <si>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</si>
  <si>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</si>
  <si>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</si>
  <si>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</si>
  <si>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</si>
  <si>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</si>
  <si>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</si>
  <si>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</si>
  <si>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</si>
  <si>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</si>
  <si>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</si>
  <si>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</si>
  <si>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</si>
  <si>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</si>
  <si>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</si>
  <si>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</si>
  <si>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</si>
  <si>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</si>
  <si>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</si>
  <si>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葛城広域行政事務組合</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</si>
  <si>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</si>
  <si>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</si>
  <si>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</si>
  <si>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</si>
  <si>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</si>
  <si>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</si>
  <si>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</si>
  <si>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</si>
  <si>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</si>
  <si>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</si>
  <si>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</si>
  <si>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</si>
  <si>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</si>
  <si>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</si>
  <si>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4.85</t>
  </si>
  <si>
    <t>▲ 10.73</t>
  </si>
  <si>
    <t>▲ 3.62</t>
  </si>
  <si>
    <t>▲ 1.54</t>
  </si>
  <si>
    <t>▲ 0.51</t>
  </si>
  <si>
    <t>その他会計（赤字）</t>
  </si>
  <si>
    <t>（百万円）</t>
  </si>
  <si>
    <t>H27末</t>
  </si>
  <si>
    <t>H26末</t>
  </si>
  <si>
    <t>H28末</t>
  </si>
  <si>
    <t>H29末</t>
  </si>
  <si>
    <t>H30末</t>
  </si>
  <si>
    <t>奈良県葛城地区清掃事務組合</t>
  </si>
  <si>
    <t>奈良県市町村総合事務組合</t>
  </si>
  <si>
    <t>奈良広域水質検査センター組合</t>
  </si>
  <si>
    <t>奈良県後期高齢者医療広域連合</t>
  </si>
  <si>
    <t>葛城市土地開発公社</t>
    <rPh sb="0" eb="3">
      <t>カツラギシ</t>
    </rPh>
    <rPh sb="3" eb="5">
      <t>トチ</t>
    </rPh>
    <rPh sb="5" eb="7">
      <t>カイハツ</t>
    </rPh>
    <rPh sb="7" eb="9">
      <t>コウシャ</t>
    </rPh>
    <phoneticPr fontId="5"/>
  </si>
  <si>
    <t>奈良県信用保証協会</t>
    <rPh sb="0" eb="3">
      <t>ナラケン</t>
    </rPh>
    <rPh sb="3" eb="5">
      <t>シンヨウ</t>
    </rPh>
    <rPh sb="5" eb="7">
      <t>ホショウ</t>
    </rPh>
    <rPh sb="7" eb="9">
      <t>キョウカイ</t>
    </rPh>
    <phoneticPr fontId="5"/>
  </si>
  <si>
    <t>教育基金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</si>
</sst>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39">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92318</c:v>
                </c:pt>
                <c:pt idx="1">
                  <c:v>166516</c:v>
                </c:pt>
                <c:pt idx="2">
                  <c:v>56984</c:v>
                </c:pt>
                <c:pt idx="3">
                  <c:v>56412</c:v>
                </c:pt>
                <c:pt idx="4">
                  <c:v>45842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2.02</c:v>
                </c:pt>
                <c:pt idx="1">
                  <c:v>1.94</c:v>
                </c:pt>
                <c:pt idx="2">
                  <c:v>1.87</c:v>
                </c:pt>
                <c:pt idx="3">
                  <c:v>1.9</c:v>
                </c:pt>
                <c:pt idx="4">
                  <c:v>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39.450000000000003</c:v>
                </c:pt>
                <c:pt idx="1">
                  <c:v>29.12</c:v>
                </c:pt>
                <c:pt idx="2">
                  <c:v>25.15</c:v>
                </c:pt>
                <c:pt idx="3">
                  <c:v>24.01</c:v>
                </c:pt>
                <c:pt idx="4">
                  <c:v>22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-4.8499999999999996</c:v>
                </c:pt>
                <c:pt idx="1">
                  <c:v>-10.73</c:v>
                </c:pt>
                <c:pt idx="2">
                  <c:v>-3.62</c:v>
                </c:pt>
                <c:pt idx="3">
                  <c:v>-0.95</c:v>
                </c:pt>
                <c:pt idx="4">
                  <c:v>-1.54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0</c:v>
                </c:pt>
                <c:pt idx="6">
                  <c:v>#N/A</c:v>
                </c:pt>
                <c:pt idx="7">
                  <c:v>1.e-002</c:v>
                </c:pt>
                <c:pt idx="8">
                  <c:v>#N/A</c:v>
                </c:pt>
                <c:pt idx="9">
                  <c:v>1.e-002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0.36</c:v>
                </c:pt>
                <c:pt idx="4">
                  <c:v>#N/A</c:v>
                </c:pt>
                <c:pt idx="5">
                  <c:v>0.37</c:v>
                </c:pt>
                <c:pt idx="6">
                  <c:v>#N/A</c:v>
                </c:pt>
                <c:pt idx="7">
                  <c:v>1.28</c:v>
                </c:pt>
                <c:pt idx="8">
                  <c:v>#N/A</c:v>
                </c:pt>
                <c:pt idx="9">
                  <c:v>1.25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0.23</c:v>
                </c:pt>
                <c:pt idx="4">
                  <c:v>#N/A</c:v>
                </c:pt>
                <c:pt idx="5">
                  <c:v>1.02</c:v>
                </c:pt>
                <c:pt idx="6">
                  <c:v>#N/A</c:v>
                </c:pt>
                <c:pt idx="7">
                  <c:v>1.06</c:v>
                </c:pt>
                <c:pt idx="8">
                  <c:v>#N/A</c:v>
                </c:pt>
                <c:pt idx="9">
                  <c:v>1.67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c:v>
                </c:pt>
                <c:pt idx="2">
                  <c:v>#N/A</c:v>
                </c:pt>
                <c:pt idx="3">
                  <c:v>1.92</c:v>
                </c:pt>
                <c:pt idx="4">
                  <c:v>#N/A</c:v>
                </c:pt>
                <c:pt idx="5">
                  <c:v>1.86</c:v>
                </c:pt>
                <c:pt idx="6">
                  <c:v>#N/A</c:v>
                </c:pt>
                <c:pt idx="7">
                  <c:v>1.88</c:v>
                </c:pt>
                <c:pt idx="8">
                  <c:v>#N/A</c:v>
                </c:pt>
                <c:pt idx="9">
                  <c:v>1.86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24.69</c:v>
                </c:pt>
                <c:pt idx="2">
                  <c:v>#N/A</c:v>
                </c:pt>
                <c:pt idx="3">
                  <c:v>24.73</c:v>
                </c:pt>
                <c:pt idx="4">
                  <c:v>#N/A</c:v>
                </c:pt>
                <c:pt idx="5">
                  <c:v>23.81</c:v>
                </c:pt>
                <c:pt idx="6">
                  <c:v>#N/A</c:v>
                </c:pt>
                <c:pt idx="7">
                  <c:v>19.440000000000001</c:v>
                </c:pt>
                <c:pt idx="8">
                  <c:v>#N/A</c:v>
                </c:pt>
                <c:pt idx="9">
                  <c:v>17.63</c:v>
                </c:pt>
              </c:numCache>
            </c:numRef>
          </c:val>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0.51</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1484</c:v>
                </c:pt>
                <c:pt idx="5">
                  <c:v>1462</c:v>
                </c:pt>
                <c:pt idx="8">
                  <c:v>1449</c:v>
                </c:pt>
                <c:pt idx="11">
                  <c:v>1462</c:v>
                </c:pt>
                <c:pt idx="14">
                  <c:v>1542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97</c:v>
                </c:pt>
                <c:pt idx="3">
                  <c:v>86</c:v>
                </c:pt>
                <c:pt idx="6">
                  <c:v>66</c:v>
                </c:pt>
                <c:pt idx="9">
                  <c:v>35</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679</c:v>
                </c:pt>
                <c:pt idx="3">
                  <c:v>592</c:v>
                </c:pt>
                <c:pt idx="6">
                  <c:v>657</c:v>
                </c:pt>
                <c:pt idx="9">
                  <c:v>661</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1087</c:v>
                </c:pt>
                <c:pt idx="3">
                  <c:v>1247</c:v>
                </c:pt>
                <c:pt idx="6">
                  <c:v>1297</c:v>
                </c:pt>
                <c:pt idx="9">
                  <c:v>1361</c:v>
                </c:pt>
                <c:pt idx="12">
                  <c:v>1493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379</c:v>
                </c:pt>
                <c:pt idx="2">
                  <c:v>#N/A</c:v>
                </c:pt>
                <c:pt idx="3">
                  <c:v>#N/A</c:v>
                </c:pt>
                <c:pt idx="4">
                  <c:v>463</c:v>
                </c:pt>
                <c:pt idx="5">
                  <c:v>#N/A</c:v>
                </c:pt>
                <c:pt idx="6">
                  <c:v>#N/A</c:v>
                </c:pt>
                <c:pt idx="7">
                  <c:v>571</c:v>
                </c:pt>
                <c:pt idx="8">
                  <c:v>#N/A</c:v>
                </c:pt>
                <c:pt idx="9">
                  <c:v>#N/A</c:v>
                </c:pt>
                <c:pt idx="10">
                  <c:v>595</c:v>
                </c:pt>
                <c:pt idx="11">
                  <c:v>#N/A</c:v>
                </c:pt>
                <c:pt idx="12">
                  <c:v>#N/A</c:v>
                </c:pt>
                <c:pt idx="13">
                  <c:v>626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18377</c:v>
                </c:pt>
                <c:pt idx="5">
                  <c:v>20459</c:v>
                </c:pt>
                <c:pt idx="8">
                  <c:v>20730</c:v>
                </c:pt>
                <c:pt idx="11">
                  <c:v>20442</c:v>
                </c:pt>
                <c:pt idx="14">
                  <c:v>20046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218</c:v>
                </c:pt>
                <c:pt idx="5">
                  <c:v>205</c:v>
                </c:pt>
                <c:pt idx="8">
                  <c:v>192</c:v>
                </c:pt>
                <c:pt idx="11">
                  <c:v>191</c:v>
                </c:pt>
                <c:pt idx="14">
                  <c:v>164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4564</c:v>
                </c:pt>
                <c:pt idx="5">
                  <c:v>3659</c:v>
                </c:pt>
                <c:pt idx="8">
                  <c:v>3460</c:v>
                </c:pt>
                <c:pt idx="11">
                  <c:v>3356</c:v>
                </c:pt>
                <c:pt idx="14">
                  <c:v>3262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463</c:v>
                </c:pt>
                <c:pt idx="3">
                  <c:v>335</c:v>
                </c:pt>
                <c:pt idx="6">
                  <c:v>319</c:v>
                </c:pt>
                <c:pt idx="9">
                  <c:v>273</c:v>
                </c:pt>
                <c:pt idx="12">
                  <c:v>277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1667</c:v>
                </c:pt>
                <c:pt idx="3">
                  <c:v>1640</c:v>
                </c:pt>
                <c:pt idx="6">
                  <c:v>1477</c:v>
                </c:pt>
                <c:pt idx="9">
                  <c:v>1465</c:v>
                </c:pt>
                <c:pt idx="12">
                  <c:v>1328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354</c:v>
                </c:pt>
                <c:pt idx="3">
                  <c:v>274</c:v>
                </c:pt>
                <c:pt idx="6">
                  <c:v>208</c:v>
                </c:pt>
                <c:pt idx="9">
                  <c:v>180</c:v>
                </c:pt>
                <c:pt idx="12">
                  <c:v>147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7989</c:v>
                </c:pt>
                <c:pt idx="3">
                  <c:v>6923</c:v>
                </c:pt>
                <c:pt idx="6">
                  <c:v>6186</c:v>
                </c:pt>
                <c:pt idx="9">
                  <c:v>5948</c:v>
                </c:pt>
                <c:pt idx="12">
                  <c:v>5951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16198</c:v>
                </c:pt>
                <c:pt idx="3">
                  <c:v>19549</c:v>
                </c:pt>
                <c:pt idx="6">
                  <c:v>19917</c:v>
                </c:pt>
                <c:pt idx="9">
                  <c:v>20410</c:v>
                </c:pt>
                <c:pt idx="12">
                  <c:v>20101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3512</c:v>
                </c:pt>
                <c:pt idx="2">
                  <c:v>#N/A</c:v>
                </c:pt>
                <c:pt idx="3">
                  <c:v>#N/A</c:v>
                </c:pt>
                <c:pt idx="4">
                  <c:v>4398</c:v>
                </c:pt>
                <c:pt idx="5">
                  <c:v>#N/A</c:v>
                </c:pt>
                <c:pt idx="6">
                  <c:v>#N/A</c:v>
                </c:pt>
                <c:pt idx="7">
                  <c:v>3724</c:v>
                </c:pt>
                <c:pt idx="8">
                  <c:v>#N/A</c:v>
                </c:pt>
                <c:pt idx="9">
                  <c:v>#N/A</c:v>
                </c:pt>
                <c:pt idx="10">
                  <c:v>4288</c:v>
                </c:pt>
                <c:pt idx="11">
                  <c:v>#N/A</c:v>
                </c:pt>
                <c:pt idx="12">
                  <c:v>#N/A</c:v>
                </c:pt>
                <c:pt idx="13">
                  <c:v>4332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2231</c:v>
                </c:pt>
                <c:pt idx="1">
                  <c:v>2142</c:v>
                </c:pt>
                <c:pt idx="2">
                  <c:v>2001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2280</c:v>
                </c:pt>
                <c:pt idx="1">
                  <c:v>2218</c:v>
                </c:pt>
                <c:pt idx="2">
                  <c:v>2000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分子の増加要因として、元利償還金が約</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千万円の増となったが、その原因は、新市建設計画事業の進行に伴った合併特例債、臨時財政対策債、緊急防災・減災事業債の増である。</a:t>
          </a:r>
          <a:endParaRPr lang="ja-JP" altLang="ja-JP" sz="1400">
            <a:effectLst/>
          </a:endParaRPr>
        </a:p>
        <a:p>
          <a:r>
            <a:rPr lang="ja-JP" altLang="ja-JP" sz="11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100">
              <a:solidFill>
                <a:schemeClr val="dk1"/>
              </a:solidFill>
              <a:effectLst/>
              <a:latin typeface="+mn-lt"/>
              <a:ea typeface="+mn-ea"/>
              <a:cs typeface="+mn-cs"/>
            </a:rPr>
            <a:t>分子の増加要因として、財政調整基金</a:t>
          </a:r>
          <a:r>
            <a:rPr lang="ja-JP" altLang="en-US" sz="1100">
              <a:solidFill>
                <a:schemeClr val="dk1"/>
              </a:solidFill>
              <a:effectLst/>
              <a:latin typeface="+mn-lt"/>
              <a:ea typeface="+mn-ea"/>
              <a:cs typeface="+mn-cs"/>
            </a:rPr>
            <a:t>や地域振興基金</a:t>
          </a:r>
          <a:r>
            <a:rPr lang="ja-JP" altLang="ja-JP" sz="1100">
              <a:solidFill>
                <a:schemeClr val="dk1"/>
              </a:solidFill>
              <a:effectLst/>
              <a:latin typeface="+mn-lt"/>
              <a:ea typeface="+mn-ea"/>
              <a:cs typeface="+mn-cs"/>
            </a:rPr>
            <a:t>の繰入れに伴い充当可能基金額が</a:t>
          </a:r>
          <a:r>
            <a:rPr lang="en-US" altLang="ja-JP" sz="1100">
              <a:solidFill>
                <a:sysClr val="windowText" lastClr="000000"/>
              </a:solidFill>
              <a:effectLst/>
              <a:latin typeface="+mn-lt"/>
              <a:ea typeface="+mn-ea"/>
              <a:cs typeface="+mn-cs"/>
            </a:rPr>
            <a:t>9,300</a:t>
          </a:r>
          <a:r>
            <a:rPr lang="ja-JP" altLang="ja-JP" sz="1100">
              <a:solidFill>
                <a:sysClr val="windowText" lastClr="000000"/>
              </a:solidFill>
              <a:effectLst/>
              <a:latin typeface="+mn-lt"/>
              <a:ea typeface="+mn-ea"/>
              <a:cs typeface="+mn-cs"/>
            </a:rPr>
            <a:t>万円</a:t>
          </a:r>
          <a:r>
            <a:rPr lang="ja-JP" altLang="ja-JP" sz="1100">
              <a:solidFill>
                <a:schemeClr val="dk1"/>
              </a:solidFill>
              <a:effectLst/>
              <a:latin typeface="+mn-lt"/>
              <a:ea typeface="+mn-ea"/>
              <a:cs typeface="+mn-cs"/>
            </a:rPr>
            <a:t>減少した。</a:t>
          </a:r>
          <a:endParaRPr lang="ja-JP" altLang="ja-JP" sz="1400">
            <a:effectLst/>
          </a:endParaRPr>
        </a:p>
        <a:p>
          <a:r>
            <a:rPr lang="ja-JP" altLang="ja-JP" sz="1100">
              <a:solidFill>
                <a:schemeClr val="dk1"/>
              </a:solidFill>
              <a:effectLst/>
              <a:latin typeface="+mn-lt"/>
              <a:ea typeface="+mn-ea"/>
              <a:cs typeface="+mn-cs"/>
            </a:rPr>
            <a:t>　分子の減少要因としては、新市建設計画事業の進行に伴った合併特例債の償還が進んだことにより、一般会計等に係る地方債の現在高が減少しており、前年度比で約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900</a:t>
          </a:r>
          <a:r>
            <a:rPr lang="ja-JP" altLang="ja-JP" sz="1100">
              <a:solidFill>
                <a:schemeClr val="dk1"/>
              </a:solidFill>
              <a:effectLst/>
              <a:latin typeface="+mn-lt"/>
              <a:ea typeface="+mn-ea"/>
              <a:cs typeface="+mn-cs"/>
            </a:rPr>
            <a:t>万円減少した。また、</a:t>
          </a:r>
          <a:r>
            <a:rPr lang="ja-JP" altLang="en-US" sz="1100">
              <a:solidFill>
                <a:schemeClr val="dk1"/>
              </a:solidFill>
              <a:effectLst/>
              <a:latin typeface="+mn-lt"/>
              <a:ea typeface="+mn-ea"/>
              <a:cs typeface="+mn-cs"/>
            </a:rPr>
            <a:t>退職手当負担見込額が</a:t>
          </a:r>
          <a:r>
            <a:rPr lang="ja-JP" altLang="ja-JP" sz="1100">
              <a:solidFill>
                <a:schemeClr val="dk1"/>
              </a:solidFill>
              <a:effectLst/>
              <a:latin typeface="+mn-lt"/>
              <a:ea typeface="+mn-ea"/>
              <a:cs typeface="+mn-cs"/>
            </a:rPr>
            <a:t>約</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3,600</a:t>
          </a:r>
          <a:r>
            <a:rPr lang="ja-JP" altLang="ja-JP" sz="1100">
              <a:solidFill>
                <a:sysClr val="windowText" lastClr="000000"/>
              </a:solidFill>
              <a:effectLst/>
              <a:latin typeface="+mn-lt"/>
              <a:ea typeface="+mn-ea"/>
              <a:cs typeface="+mn-cs"/>
            </a:rPr>
            <a:t>万円減少した。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来年度</a:t>
          </a:r>
          <a:r>
            <a:rPr lang="ja-JP" altLang="en-US" sz="1100">
              <a:solidFill>
                <a:schemeClr val="dk1"/>
              </a:solidFill>
              <a:effectLst/>
              <a:latin typeface="+mn-lt"/>
              <a:ea typeface="+mn-ea"/>
              <a:cs typeface="+mn-cs"/>
            </a:rPr>
            <a:t>以降も地方債の償還額が増加し、充当可能基金残高の減少も見込まれる中、</a:t>
          </a:r>
          <a:r>
            <a:rPr lang="ja-JP" altLang="ja-JP" sz="1100">
              <a:solidFill>
                <a:schemeClr val="dk1"/>
              </a:solidFill>
              <a:effectLst/>
              <a:latin typeface="+mn-lt"/>
              <a:ea typeface="+mn-ea"/>
              <a:cs typeface="+mn-cs"/>
            </a:rPr>
            <a:t>事業実施の適正化を図り、財政の健全化に努める。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400">
              <a:solidFill>
                <a:schemeClr val="dk1"/>
              </a:solidFill>
              <a:effectLst/>
              <a:latin typeface="+mn-lt"/>
              <a:ea typeface="+mn-ea"/>
              <a:cs typeface="+mn-cs"/>
            </a:rPr>
            <a:t>新市建設計画事業の進行に伴い財政調整基金を繰入したことにより前年度に比べ基金の合計額が約</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億</a:t>
          </a:r>
          <a:r>
            <a:rPr lang="en-US" altLang="ja-JP" sz="1400">
              <a:solidFill>
                <a:schemeClr val="dk1"/>
              </a:solidFill>
              <a:effectLst/>
              <a:latin typeface="+mn-lt"/>
              <a:ea typeface="+mn-ea"/>
              <a:cs typeface="+mn-cs"/>
            </a:rPr>
            <a:t>7,800</a:t>
          </a:r>
          <a:r>
            <a:rPr lang="ja-JP" altLang="ja-JP" sz="1400">
              <a:solidFill>
                <a:schemeClr val="dk1"/>
              </a:solidFill>
              <a:effectLst/>
              <a:latin typeface="+mn-lt"/>
              <a:ea typeface="+mn-ea"/>
              <a:cs typeface="+mn-cs"/>
            </a:rPr>
            <a:t>万円減少している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年度より財政調整基金を取崩したことにより基金残高が減少している。今後も、限りある予算の効率性を高め、持続可能な財政運営に努める。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地域振興基金：市民の連帯の強化、地域の振興等に要する経費の財源に充てる基金</a:t>
          </a:r>
          <a:endParaRPr lang="ja-JP" altLang="ja-JP" sz="1400">
            <a:effectLst/>
          </a:endParaRPr>
        </a:p>
        <a:p>
          <a:r>
            <a:rPr lang="ja-JP" altLang="ja-JP" sz="1400">
              <a:solidFill>
                <a:schemeClr val="dk1"/>
              </a:solidFill>
              <a:effectLst/>
              <a:latin typeface="+mn-lt"/>
              <a:ea typeface="+mn-ea"/>
              <a:cs typeface="+mn-cs"/>
            </a:rPr>
            <a:t>　体力づくりセンター整備基金：体力づくりセンターの整備に要する資金に充てるための基金</a:t>
          </a:r>
          <a:endParaRPr lang="ja-JP" altLang="ja-JP" sz="1400">
            <a:effectLst/>
          </a:endParaRPr>
        </a:p>
        <a:p>
          <a:pPr eaLnBrk="1" fontAlgn="auto" latinLnBrk="0" hangingPunct="1"/>
          <a:r>
            <a:rPr lang="ja-JP" altLang="ja-JP" sz="1400">
              <a:solidFill>
                <a:schemeClr val="dk1"/>
              </a:solidFill>
              <a:effectLst/>
              <a:latin typeface="+mn-lt"/>
              <a:ea typeface="+mn-ea"/>
              <a:cs typeface="+mn-cs"/>
            </a:rPr>
            <a:t>　国営十津川紀ノ川二期事業費償還基金：国が行った国営十津川紀の川二期事業の負担金の償還財源の効率的な運用を図るための基金</a:t>
          </a:r>
          <a:endParaRPr lang="en-US" altLang="ja-JP" sz="14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lang="ja-JP" altLang="en-US" sz="1400">
              <a:solidFill>
                <a:schemeClr val="dk1"/>
              </a:solidFill>
              <a:effectLst/>
              <a:latin typeface="+mn-lt"/>
              <a:ea typeface="+mn-ea"/>
              <a:cs typeface="+mn-cs"/>
            </a:rPr>
            <a:t>　地域振興基金</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公共施設整備</a:t>
          </a:r>
          <a:r>
            <a:rPr lang="ja-JP" altLang="ja-JP" sz="1400">
              <a:solidFill>
                <a:schemeClr val="dk1"/>
              </a:solidFill>
              <a:effectLst/>
              <a:latin typeface="+mn-lt"/>
              <a:ea typeface="+mn-ea"/>
              <a:cs typeface="+mn-cs"/>
            </a:rPr>
            <a:t>のため</a:t>
          </a:r>
          <a:r>
            <a:rPr lang="en-US" altLang="ja-JP" sz="1400">
              <a:solidFill>
                <a:schemeClr val="dk1"/>
              </a:solidFill>
              <a:effectLst/>
              <a:latin typeface="+mn-lt"/>
              <a:ea typeface="+mn-ea"/>
              <a:cs typeface="+mn-cs"/>
            </a:rPr>
            <a:t>1</a:t>
          </a:r>
          <a:r>
            <a:rPr lang="ja-JP" altLang="en-US" sz="1400">
              <a:solidFill>
                <a:schemeClr val="dk1"/>
              </a:solidFill>
              <a:effectLst/>
              <a:latin typeface="+mn-lt"/>
              <a:ea typeface="+mn-ea"/>
              <a:cs typeface="+mn-cs"/>
            </a:rPr>
            <a:t>億</a:t>
          </a:r>
          <a:r>
            <a:rPr lang="en-US" altLang="ja-JP" sz="1400">
              <a:solidFill>
                <a:schemeClr val="dk1"/>
              </a:solidFill>
              <a:effectLst/>
              <a:latin typeface="+mn-lt"/>
              <a:ea typeface="+mn-ea"/>
              <a:cs typeface="+mn-cs"/>
            </a:rPr>
            <a:t>9,000</a:t>
          </a:r>
          <a:r>
            <a:rPr lang="ja-JP" altLang="ja-JP" sz="1400">
              <a:solidFill>
                <a:schemeClr val="dk1"/>
              </a:solidFill>
              <a:effectLst/>
              <a:latin typeface="+mn-lt"/>
              <a:ea typeface="+mn-ea"/>
              <a:cs typeface="+mn-cs"/>
            </a:rPr>
            <a:t>万円を取崩した</a:t>
          </a:r>
          <a:r>
            <a:rPr lang="ja-JP" altLang="ja-JP" sz="1300">
              <a:solidFill>
                <a:schemeClr val="dk1"/>
              </a:solidFill>
              <a:effectLst/>
              <a:latin typeface="+mn-lt"/>
              <a:ea typeface="+mn-ea"/>
              <a:cs typeface="+mn-cs"/>
            </a:rPr>
            <a:t>。</a:t>
          </a:r>
          <a:endParaRPr lang="ja-JP" altLang="ja-JP" sz="1300">
            <a:effectLst/>
          </a:endParaRPr>
        </a:p>
        <a:p>
          <a:r>
            <a:rPr kumimoji="1"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体力づくりセンター整備基金：体力づくりセンターの</a:t>
          </a:r>
          <a:r>
            <a:rPr lang="ja-JP" altLang="en-US" sz="1400">
              <a:solidFill>
                <a:schemeClr val="dk1"/>
              </a:solidFill>
              <a:effectLst/>
              <a:latin typeface="+mn-lt"/>
              <a:ea typeface="+mn-ea"/>
              <a:cs typeface="+mn-cs"/>
            </a:rPr>
            <a:t>維持補修のため</a:t>
          </a:r>
          <a:r>
            <a:rPr lang="ja-JP" altLang="ja-JP" sz="1400">
              <a:solidFill>
                <a:schemeClr val="dk1"/>
              </a:solidFill>
              <a:effectLst/>
              <a:latin typeface="+mn-lt"/>
              <a:ea typeface="+mn-ea"/>
              <a:cs typeface="+mn-cs"/>
            </a:rPr>
            <a:t>約</a:t>
          </a:r>
          <a:r>
            <a:rPr lang="en-US" altLang="ja-JP" sz="1400">
              <a:solidFill>
                <a:schemeClr val="dk1"/>
              </a:solidFill>
              <a:effectLst/>
              <a:latin typeface="+mn-lt"/>
              <a:ea typeface="+mn-ea"/>
              <a:cs typeface="+mn-cs"/>
            </a:rPr>
            <a:t>1,900</a:t>
          </a:r>
          <a:r>
            <a:rPr lang="ja-JP" altLang="ja-JP" sz="1400">
              <a:solidFill>
                <a:schemeClr val="dk1"/>
              </a:solidFill>
              <a:effectLst/>
              <a:latin typeface="+mn-lt"/>
              <a:ea typeface="+mn-ea"/>
              <a:cs typeface="+mn-cs"/>
            </a:rPr>
            <a:t>万円を取崩し、体力づくりセンター運営収益金約</a:t>
          </a:r>
          <a:r>
            <a:rPr lang="en-US" altLang="ja-JP" sz="1400">
              <a:solidFill>
                <a:schemeClr val="dk1"/>
              </a:solidFill>
              <a:effectLst/>
              <a:latin typeface="+mn-lt"/>
              <a:ea typeface="+mn-ea"/>
              <a:cs typeface="+mn-cs"/>
            </a:rPr>
            <a:t>900</a:t>
          </a:r>
          <a:r>
            <a:rPr lang="ja-JP" altLang="ja-JP" sz="1400">
              <a:solidFill>
                <a:schemeClr val="dk1"/>
              </a:solidFill>
              <a:effectLst/>
              <a:latin typeface="+mn-lt"/>
              <a:ea typeface="+mn-ea"/>
              <a:cs typeface="+mn-cs"/>
            </a:rPr>
            <a:t>万円を積み立てたことによる。</a:t>
          </a:r>
          <a:endParaRPr lang="ja-JP" altLang="ja-JP" sz="1400">
            <a:effectLst/>
          </a:endParaRPr>
        </a:p>
        <a:p>
          <a:pPr eaLnBrk="1" fontAlgn="auto" latinLnBrk="0" hangingPunct="1"/>
          <a:r>
            <a:rPr lang="ja-JP" altLang="ja-JP" sz="1400">
              <a:solidFill>
                <a:schemeClr val="dk1"/>
              </a:solidFill>
              <a:effectLst/>
              <a:latin typeface="+mn-lt"/>
              <a:ea typeface="+mn-ea"/>
              <a:cs typeface="+mn-cs"/>
            </a:rPr>
            <a:t>　国営十津川紀ノ川二期工事費償還基金：国営十津川紀ノ川二期工事費償還のため約</a:t>
          </a:r>
          <a:r>
            <a:rPr lang="en-US" altLang="ja-JP" sz="1400">
              <a:solidFill>
                <a:schemeClr val="dk1"/>
              </a:solidFill>
              <a:effectLst/>
              <a:latin typeface="+mn-lt"/>
              <a:ea typeface="+mn-ea"/>
              <a:cs typeface="+mn-cs"/>
            </a:rPr>
            <a:t>2,630</a:t>
          </a:r>
          <a:r>
            <a:rPr lang="ja-JP" altLang="ja-JP" sz="1400">
              <a:solidFill>
                <a:schemeClr val="dk1"/>
              </a:solidFill>
              <a:effectLst/>
              <a:latin typeface="+mn-lt"/>
              <a:ea typeface="+mn-ea"/>
              <a:cs typeface="+mn-cs"/>
            </a:rPr>
            <a:t>万円を取崩した。</a:t>
          </a:r>
          <a:endParaRPr lang="en-US" altLang="ja-JP" sz="14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地域振興基金は財源となる合併特例債の償還が進むことにより減少を想定している。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年度以降、財政調整基金からの繰入れは行っていなかったが、新市建設計画事業の進行に伴い、平成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年度より財政調整基金を取崩している。</a:t>
          </a:r>
          <a:r>
            <a:rPr lang="ja-JP" altLang="en-US" sz="1400">
              <a:solidFill>
                <a:schemeClr val="dk1"/>
              </a:solidFill>
              <a:effectLst/>
              <a:latin typeface="+mn-lt"/>
              <a:ea typeface="+mn-ea"/>
              <a:cs typeface="+mn-cs"/>
            </a:rPr>
            <a:t>令和元年度</a:t>
          </a:r>
          <a:r>
            <a:rPr lang="ja-JP" altLang="ja-JP" sz="1400">
              <a:solidFill>
                <a:schemeClr val="dk1"/>
              </a:solidFill>
              <a:effectLst/>
              <a:latin typeface="+mn-lt"/>
              <a:ea typeface="+mn-ea"/>
              <a:cs typeface="+mn-cs"/>
            </a:rPr>
            <a:t>は</a:t>
          </a:r>
          <a:r>
            <a:rPr lang="en-US" altLang="ja-JP" sz="1400">
              <a:solidFill>
                <a:schemeClr val="dk1"/>
              </a:solidFill>
              <a:effectLst/>
              <a:latin typeface="+mn-lt"/>
              <a:ea typeface="+mn-ea"/>
              <a:cs typeface="+mn-cs"/>
            </a:rPr>
            <a:t>1</a:t>
          </a:r>
          <a:r>
            <a:rPr lang="ja-JP" altLang="en-US" sz="1400">
              <a:solidFill>
                <a:schemeClr val="dk1"/>
              </a:solidFill>
              <a:effectLst/>
              <a:latin typeface="+mn-lt"/>
              <a:ea typeface="+mn-ea"/>
              <a:cs typeface="+mn-cs"/>
            </a:rPr>
            <a:t>億</a:t>
          </a:r>
          <a:r>
            <a:rPr lang="en-US" altLang="ja-JP" sz="1400">
              <a:solidFill>
                <a:schemeClr val="dk1"/>
              </a:solidFill>
              <a:effectLst/>
              <a:latin typeface="+mn-lt"/>
              <a:ea typeface="+mn-ea"/>
              <a:cs typeface="+mn-cs"/>
            </a:rPr>
            <a:t>4,300</a:t>
          </a:r>
          <a:r>
            <a:rPr lang="ja-JP" altLang="ja-JP" sz="1400">
              <a:solidFill>
                <a:schemeClr val="dk1"/>
              </a:solidFill>
              <a:effectLst/>
              <a:latin typeface="+mn-lt"/>
              <a:ea typeface="+mn-ea"/>
              <a:cs typeface="+mn-cs"/>
            </a:rPr>
            <a:t>万円の基金を取崩した。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年度以降、財政調整基金からの繰入れは行っていなかったが、平成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年度より財政調整基金を取崩している。今後も、限りある予算の効率性を高め、財政調整基金に頼らない持続可能な財政運営に努める。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減債基金は</a:t>
          </a:r>
          <a:r>
            <a:rPr lang="ja-JP" altLang="en-US" sz="1400">
              <a:solidFill>
                <a:schemeClr val="dk1"/>
              </a:solidFill>
              <a:effectLst/>
              <a:latin typeface="+mn-lt"/>
              <a:ea typeface="+mn-ea"/>
              <a:cs typeface="+mn-cs"/>
            </a:rPr>
            <a:t>令和元年度</a:t>
          </a:r>
          <a:r>
            <a:rPr lang="ja-JP" altLang="ja-JP" sz="1400">
              <a:solidFill>
                <a:schemeClr val="dk1"/>
              </a:solidFill>
              <a:effectLst/>
              <a:latin typeface="+mn-lt"/>
              <a:ea typeface="+mn-ea"/>
              <a:cs typeface="+mn-cs"/>
            </a:rPr>
            <a:t>には取崩しも積立も行っていない。</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減債基金は平成</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年度以降取崩しも積立も行っていない。今後も基金の維持に努める。</a:t>
          </a:r>
          <a:endParaRPr lang="ja-JP" altLang="ja-JP" sz="1400">
            <a:effectLst/>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市税及び地方交付税が増えたことにより歳入は増加したが、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8445"/>
    <xdr:sp macro="" textlink="">
      <xdr:nvSpPr>
        <xdr:cNvPr id="65" name="財政力最小値テキスト"/>
        <xdr:cNvSpPr txBox="1"/>
      </xdr:nvSpPr>
      <xdr:spPr>
        <a:xfrm>
          <a:off x="504190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7"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96520</xdr:rowOff>
    </xdr:from>
    <xdr:to xmlns:xdr="http://schemas.openxmlformats.org/drawingml/2006/spreadsheetDrawing">
      <xdr:col>23</xdr:col>
      <xdr:colOff>133350</xdr:colOff>
      <xdr:row>41</xdr:row>
      <xdr:rowOff>96520</xdr:rowOff>
    </xdr:to>
    <xdr:cxnSp macro="">
      <xdr:nvCxnSpPr>
        <xdr:cNvPr id="69" name="直線コネクタ 68"/>
        <xdr:cNvCxnSpPr/>
      </xdr:nvCxnSpPr>
      <xdr:spPr>
        <a:xfrm>
          <a:off x="4114800" y="7125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96520</xdr:rowOff>
    </xdr:from>
    <xdr:to xmlns:xdr="http://schemas.openxmlformats.org/drawingml/2006/spreadsheetDrawing">
      <xdr:col>19</xdr:col>
      <xdr:colOff>133350</xdr:colOff>
      <xdr:row>41</xdr:row>
      <xdr:rowOff>96520</xdr:rowOff>
    </xdr:to>
    <xdr:cxnSp macro="">
      <xdr:nvCxnSpPr>
        <xdr:cNvPr id="72" name="直線コネクタ 71"/>
        <xdr:cNvCxnSpPr/>
      </xdr:nvCxnSpPr>
      <xdr:spPr>
        <a:xfrm>
          <a:off x="3225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96520</xdr:rowOff>
    </xdr:from>
    <xdr:to xmlns:xdr="http://schemas.openxmlformats.org/drawingml/2006/spreadsheetDrawing">
      <xdr:col>15</xdr:col>
      <xdr:colOff>82550</xdr:colOff>
      <xdr:row>41</xdr:row>
      <xdr:rowOff>96520</xdr:rowOff>
    </xdr:to>
    <xdr:cxnSp macro="">
      <xdr:nvCxnSpPr>
        <xdr:cNvPr id="75" name="直線コネクタ 74"/>
        <xdr:cNvCxnSpPr/>
      </xdr:nvCxnSpPr>
      <xdr:spPr>
        <a:xfrm>
          <a:off x="2336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77" name="テキスト ボックス 76"/>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76200</xdr:rowOff>
    </xdr:from>
    <xdr:to xmlns:xdr="http://schemas.openxmlformats.org/drawingml/2006/spreadsheetDrawing">
      <xdr:col>11</xdr:col>
      <xdr:colOff>31750</xdr:colOff>
      <xdr:row>41</xdr:row>
      <xdr:rowOff>96520</xdr:rowOff>
    </xdr:to>
    <xdr:cxnSp macro="">
      <xdr:nvCxnSpPr>
        <xdr:cNvPr id="78" name="直線コネクタ 77"/>
        <xdr:cNvCxnSpPr/>
      </xdr:nvCxnSpPr>
      <xdr:spPr>
        <a:xfrm>
          <a:off x="1447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8445"/>
    <xdr:sp macro="" textlink="">
      <xdr:nvSpPr>
        <xdr:cNvPr id="80" name="テキスト ボックス 79"/>
        <xdr:cNvSpPr txBox="1"/>
      </xdr:nvSpPr>
      <xdr:spPr>
        <a:xfrm>
          <a:off x="1955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5080</xdr:rowOff>
    </xdr:from>
    <xdr:to xmlns:xdr="http://schemas.openxmlformats.org/drawingml/2006/spreadsheetDrawing">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116840</xdr:rowOff>
    </xdr:from>
    <xdr:ext cx="762000" cy="259080"/>
    <xdr:sp macro="" textlink="">
      <xdr:nvSpPr>
        <xdr:cNvPr id="82" name="テキスト ボックス 81"/>
        <xdr:cNvSpPr txBox="1"/>
      </xdr:nvSpPr>
      <xdr:spPr>
        <a:xfrm>
          <a:off x="1066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45720</xdr:rowOff>
    </xdr:from>
    <xdr:to xmlns:xdr="http://schemas.openxmlformats.org/drawingml/2006/spreadsheetDrawing">
      <xdr:col>23</xdr:col>
      <xdr:colOff>184150</xdr:colOff>
      <xdr:row>41</xdr:row>
      <xdr:rowOff>147320</xdr:rowOff>
    </xdr:to>
    <xdr:sp macro="" textlink="">
      <xdr:nvSpPr>
        <xdr:cNvPr id="88" name="楕円 87"/>
        <xdr:cNvSpPr/>
      </xdr:nvSpPr>
      <xdr:spPr>
        <a:xfrm>
          <a:off x="49022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17780</xdr:rowOff>
    </xdr:from>
    <xdr:ext cx="762000" cy="258445"/>
    <xdr:sp macro="" textlink="">
      <xdr:nvSpPr>
        <xdr:cNvPr id="89" name="財政力該当値テキスト"/>
        <xdr:cNvSpPr txBox="1"/>
      </xdr:nvSpPr>
      <xdr:spPr>
        <a:xfrm>
          <a:off x="5041900" y="7047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90" name="楕円 89"/>
        <xdr:cNvSpPr/>
      </xdr:nvSpPr>
      <xdr:spPr>
        <a:xfrm>
          <a:off x="4064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132080</xdr:rowOff>
    </xdr:from>
    <xdr:ext cx="736600" cy="258445"/>
    <xdr:sp macro="" textlink="">
      <xdr:nvSpPr>
        <xdr:cNvPr id="91" name="テキスト ボックス 90"/>
        <xdr:cNvSpPr txBox="1"/>
      </xdr:nvSpPr>
      <xdr:spPr>
        <a:xfrm>
          <a:off x="3733800" y="7161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92" name="楕円 91"/>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132080</xdr:rowOff>
    </xdr:from>
    <xdr:ext cx="762000" cy="258445"/>
    <xdr:sp macro="" textlink="">
      <xdr:nvSpPr>
        <xdr:cNvPr id="93" name="テキスト ボックス 92"/>
        <xdr:cNvSpPr txBox="1"/>
      </xdr:nvSpPr>
      <xdr:spPr>
        <a:xfrm>
          <a:off x="2844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45720</xdr:rowOff>
    </xdr:from>
    <xdr:to xmlns:xdr="http://schemas.openxmlformats.org/drawingml/2006/spreadsheetDrawing">
      <xdr:col>11</xdr:col>
      <xdr:colOff>82550</xdr:colOff>
      <xdr:row>41</xdr:row>
      <xdr:rowOff>147320</xdr:rowOff>
    </xdr:to>
    <xdr:sp macro="" textlink="">
      <xdr:nvSpPr>
        <xdr:cNvPr id="94" name="楕円 93"/>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132080</xdr:rowOff>
    </xdr:from>
    <xdr:ext cx="762000" cy="258445"/>
    <xdr:sp macro="" textlink="">
      <xdr:nvSpPr>
        <xdr:cNvPr id="95" name="テキスト ボックス 94"/>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2000" cy="258445"/>
    <xdr:sp macro="" textlink="">
      <xdr:nvSpPr>
        <xdr:cNvPr id="97" name="テキスト ボックス 96"/>
        <xdr:cNvSpPr txBox="1"/>
      </xdr:nvSpPr>
      <xdr:spPr>
        <a:xfrm>
          <a:off x="1066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a:ea typeface="ＭＳ Ｐゴシック"/>
              <a:cs typeface="+mn-cs"/>
            </a:rPr>
            <a:t>前年度に対し、</a:t>
          </a:r>
          <a:r>
            <a:rPr lang="ja-JP" altLang="en-US" sz="1300">
              <a:solidFill>
                <a:schemeClr val="dk1"/>
              </a:solidFill>
              <a:effectLst/>
              <a:latin typeface="ＭＳ Ｐゴシック"/>
              <a:ea typeface="ＭＳ Ｐゴシック"/>
              <a:cs typeface="+mn-cs"/>
            </a:rPr>
            <a:t>歳入</a:t>
          </a:r>
          <a:r>
            <a:rPr lang="ja-JP" altLang="ja-JP" sz="1300">
              <a:solidFill>
                <a:schemeClr val="dk1"/>
              </a:solidFill>
              <a:effectLst/>
              <a:latin typeface="ＭＳ Ｐゴシック"/>
              <a:ea typeface="ＭＳ Ｐゴシック"/>
              <a:cs typeface="+mn-cs"/>
            </a:rPr>
            <a:t>は市税や普通交付税などの</a:t>
          </a:r>
          <a:r>
            <a:rPr lang="ja-JP" altLang="en-US" sz="1300">
              <a:solidFill>
                <a:schemeClr val="dk1"/>
              </a:solidFill>
              <a:effectLst/>
              <a:latin typeface="ＭＳ Ｐゴシック"/>
              <a:ea typeface="ＭＳ Ｐゴシック"/>
              <a:cs typeface="+mn-cs"/>
            </a:rPr>
            <a:t>増額に</a:t>
          </a:r>
          <a:r>
            <a:rPr lang="ja-JP" altLang="ja-JP" sz="1300">
              <a:solidFill>
                <a:schemeClr val="dk1"/>
              </a:solidFill>
              <a:effectLst/>
              <a:latin typeface="ＭＳ Ｐゴシック"/>
              <a:ea typeface="ＭＳ Ｐゴシック"/>
              <a:cs typeface="+mn-cs"/>
            </a:rPr>
            <a:t>より</a:t>
          </a:r>
          <a:r>
            <a:rPr lang="ja-JP" altLang="en-US" sz="1300">
              <a:solidFill>
                <a:schemeClr val="dk1"/>
              </a:solidFill>
              <a:effectLst/>
              <a:latin typeface="ＭＳ Ｐゴシック"/>
              <a:ea typeface="ＭＳ Ｐゴシック"/>
              <a:cs typeface="+mn-cs"/>
            </a:rPr>
            <a:t>増加となり</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歳出も</a:t>
          </a:r>
          <a:r>
            <a:rPr lang="ja-JP" altLang="ja-JP" sz="1300">
              <a:solidFill>
                <a:schemeClr val="dk1"/>
              </a:solidFill>
              <a:effectLst/>
              <a:latin typeface="ＭＳ Ｐゴシック"/>
              <a:ea typeface="ＭＳ Ｐゴシック"/>
              <a:cs typeface="+mn-cs"/>
            </a:rPr>
            <a:t>公債費、</a:t>
          </a:r>
          <a:r>
            <a:rPr lang="ja-JP" altLang="en-US" sz="1300">
              <a:solidFill>
                <a:schemeClr val="dk1"/>
              </a:solidFill>
              <a:effectLst/>
              <a:latin typeface="ＭＳ Ｐゴシック"/>
              <a:ea typeface="ＭＳ Ｐゴシック"/>
              <a:cs typeface="+mn-cs"/>
            </a:rPr>
            <a:t>扶助費</a:t>
          </a:r>
          <a:r>
            <a:rPr lang="ja-JP" altLang="ja-JP" sz="1300">
              <a:solidFill>
                <a:schemeClr val="dk1"/>
              </a:solidFill>
              <a:effectLst/>
              <a:latin typeface="ＭＳ Ｐゴシック"/>
              <a:ea typeface="ＭＳ Ｐゴシック"/>
              <a:cs typeface="+mn-cs"/>
            </a:rPr>
            <a:t>等が増加した</a:t>
          </a:r>
          <a:r>
            <a:rPr lang="ja-JP" altLang="en-US" sz="1300">
              <a:solidFill>
                <a:schemeClr val="dk1"/>
              </a:solidFill>
              <a:effectLst/>
              <a:latin typeface="ＭＳ Ｐゴシック"/>
              <a:ea typeface="ＭＳ Ｐゴシック"/>
              <a:cs typeface="+mn-cs"/>
            </a:rPr>
            <a:t>ことにより増額となったものの経常収支比率は</a:t>
          </a:r>
          <a:r>
            <a:rPr lang="en-US" altLang="ja-JP" sz="1300">
              <a:solidFill>
                <a:schemeClr val="dk1"/>
              </a:solidFill>
              <a:effectLst/>
              <a:latin typeface="ＭＳ Ｐゴシック"/>
              <a:ea typeface="ＭＳ Ｐゴシック"/>
              <a:cs typeface="+mn-cs"/>
            </a:rPr>
            <a:t>0.7</a:t>
          </a:r>
          <a:r>
            <a:rPr lang="ja-JP" altLang="en-US" sz="1300">
              <a:solidFill>
                <a:schemeClr val="dk1"/>
              </a:solidFill>
              <a:effectLst/>
              <a:latin typeface="ＭＳ Ｐゴシック"/>
              <a:ea typeface="ＭＳ Ｐゴシック"/>
              <a:cs typeface="+mn-cs"/>
            </a:rPr>
            <a:t>ポイント改善した</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前年度より改善したが</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依然として類似団体平均を上回っており、</a:t>
          </a:r>
          <a:r>
            <a:rPr lang="ja-JP" altLang="ja-JP" sz="1300">
              <a:solidFill>
                <a:schemeClr val="dk1"/>
              </a:solidFill>
              <a:effectLst/>
              <a:latin typeface="ＭＳ Ｐゴシック"/>
              <a:ea typeface="ＭＳ Ｐゴシック"/>
              <a:cs typeface="+mn-cs"/>
            </a:rPr>
            <a:t>経費の節減や事業内容の見直しによる縮減に努め、経常経費の削減を図る。</a:t>
          </a:r>
          <a:endParaRPr lang="ja-JP" altLang="ja-JP" sz="1300">
            <a:effectLst/>
            <a:latin typeface="ＭＳ Ｐゴシック"/>
            <a:ea typeface="ＭＳ Ｐゴシック"/>
          </a:endParaRPr>
        </a:p>
        <a:p>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143510</xdr:rowOff>
    </xdr:from>
    <xdr:to xmlns:xdr="http://schemas.openxmlformats.org/drawingml/2006/spreadsheetDrawing">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147955</xdr:rowOff>
    </xdr:from>
    <xdr:to xmlns:xdr="http://schemas.openxmlformats.org/drawingml/2006/spreadsheetDrawing">
      <xdr:col>23</xdr:col>
      <xdr:colOff>133350</xdr:colOff>
      <xdr:row>64</xdr:row>
      <xdr:rowOff>10160</xdr:rowOff>
    </xdr:to>
    <xdr:cxnSp macro="">
      <xdr:nvCxnSpPr>
        <xdr:cNvPr id="130" name="直線コネクタ 129"/>
        <xdr:cNvCxnSpPr/>
      </xdr:nvCxnSpPr>
      <xdr:spPr>
        <a:xfrm flipV="1">
          <a:off x="4114800" y="109493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5080</xdr:rowOff>
    </xdr:from>
    <xdr:ext cx="762000" cy="259080"/>
    <xdr:sp macro="" textlink="">
      <xdr:nvSpPr>
        <xdr:cNvPr id="131" name="財政構造の弾力性平均値テキスト"/>
        <xdr:cNvSpPr txBox="1"/>
      </xdr:nvSpPr>
      <xdr:spPr>
        <a:xfrm>
          <a:off x="5041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160020</xdr:rowOff>
    </xdr:from>
    <xdr:to xmlns:xdr="http://schemas.openxmlformats.org/drawingml/2006/spreadsheetDrawing">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22860</xdr:rowOff>
    </xdr:from>
    <xdr:to xmlns:xdr="http://schemas.openxmlformats.org/drawingml/2006/spreadsheetDrawing">
      <xdr:col>19</xdr:col>
      <xdr:colOff>133350</xdr:colOff>
      <xdr:row>64</xdr:row>
      <xdr:rowOff>10160</xdr:rowOff>
    </xdr:to>
    <xdr:cxnSp macro="">
      <xdr:nvCxnSpPr>
        <xdr:cNvPr id="133" name="直線コネクタ 132"/>
        <xdr:cNvCxnSpPr/>
      </xdr:nvCxnSpPr>
      <xdr:spPr>
        <a:xfrm>
          <a:off x="3225800" y="1082421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126365</xdr:rowOff>
    </xdr:from>
    <xdr:to xmlns:xdr="http://schemas.openxmlformats.org/drawingml/2006/spreadsheetDrawing">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66675</xdr:rowOff>
    </xdr:from>
    <xdr:ext cx="736600" cy="258445"/>
    <xdr:sp macro="" textlink="">
      <xdr:nvSpPr>
        <xdr:cNvPr id="135" name="テキスト ボックス 134"/>
        <xdr:cNvSpPr txBox="1"/>
      </xdr:nvSpPr>
      <xdr:spPr>
        <a:xfrm>
          <a:off x="3733800" y="10353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22860</xdr:rowOff>
    </xdr:from>
    <xdr:to xmlns:xdr="http://schemas.openxmlformats.org/drawingml/2006/spreadsheetDrawing">
      <xdr:col>15</xdr:col>
      <xdr:colOff>82550</xdr:colOff>
      <xdr:row>63</xdr:row>
      <xdr:rowOff>80645</xdr:rowOff>
    </xdr:to>
    <xdr:cxnSp macro="">
      <xdr:nvCxnSpPr>
        <xdr:cNvPr id="136" name="直線コネクタ 135"/>
        <xdr:cNvCxnSpPr/>
      </xdr:nvCxnSpPr>
      <xdr:spPr>
        <a:xfrm flipV="1">
          <a:off x="2336800" y="108242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132080</xdr:rowOff>
    </xdr:from>
    <xdr:to xmlns:xdr="http://schemas.openxmlformats.org/drawingml/2006/spreadsheetDrawing">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71755</xdr:rowOff>
    </xdr:from>
    <xdr:ext cx="762000" cy="259080"/>
    <xdr:sp macro="" textlink="">
      <xdr:nvSpPr>
        <xdr:cNvPr id="138" name="テキスト ボックス 137"/>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124460</xdr:rowOff>
    </xdr:from>
    <xdr:to xmlns:xdr="http://schemas.openxmlformats.org/drawingml/2006/spreadsheetDrawing">
      <xdr:col>11</xdr:col>
      <xdr:colOff>31750</xdr:colOff>
      <xdr:row>63</xdr:row>
      <xdr:rowOff>80645</xdr:rowOff>
    </xdr:to>
    <xdr:cxnSp macro="">
      <xdr:nvCxnSpPr>
        <xdr:cNvPr id="139" name="直線コネクタ 138"/>
        <xdr:cNvCxnSpPr/>
      </xdr:nvCxnSpPr>
      <xdr:spPr>
        <a:xfrm>
          <a:off x="1447800" y="1058291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27940</xdr:rowOff>
    </xdr:from>
    <xdr:ext cx="762000" cy="259080"/>
    <xdr:sp macro="" textlink="">
      <xdr:nvSpPr>
        <xdr:cNvPr id="141" name="テキスト ボックス 140"/>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133985</xdr:rowOff>
    </xdr:from>
    <xdr:to xmlns:xdr="http://schemas.openxmlformats.org/drawingml/2006/spreadsheetDrawing">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74930</xdr:rowOff>
    </xdr:from>
    <xdr:ext cx="762000" cy="258445"/>
    <xdr:sp macro="" textlink="">
      <xdr:nvSpPr>
        <xdr:cNvPr id="143" name="テキスト ボックス 142"/>
        <xdr:cNvSpPr txBox="1"/>
      </xdr:nvSpPr>
      <xdr:spPr>
        <a:xfrm>
          <a:off x="1066800" y="1019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97790</xdr:rowOff>
    </xdr:from>
    <xdr:to xmlns:xdr="http://schemas.openxmlformats.org/drawingml/2006/spreadsheetDrawing">
      <xdr:col>23</xdr:col>
      <xdr:colOff>184150</xdr:colOff>
      <xdr:row>64</xdr:row>
      <xdr:rowOff>27305</xdr:rowOff>
    </xdr:to>
    <xdr:sp macro="" textlink="">
      <xdr:nvSpPr>
        <xdr:cNvPr id="149" name="楕円 148"/>
        <xdr:cNvSpPr/>
      </xdr:nvSpPr>
      <xdr:spPr>
        <a:xfrm>
          <a:off x="49022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69215</xdr:rowOff>
    </xdr:from>
    <xdr:ext cx="762000" cy="259080"/>
    <xdr:sp macro="" textlink="">
      <xdr:nvSpPr>
        <xdr:cNvPr id="150" name="財政構造の弾力性該当値テキスト"/>
        <xdr:cNvSpPr txBox="1"/>
      </xdr:nvSpPr>
      <xdr:spPr>
        <a:xfrm>
          <a:off x="50419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130810</xdr:rowOff>
    </xdr:from>
    <xdr:to xmlns:xdr="http://schemas.openxmlformats.org/drawingml/2006/spreadsheetDrawing">
      <xdr:col>19</xdr:col>
      <xdr:colOff>184150</xdr:colOff>
      <xdr:row>64</xdr:row>
      <xdr:rowOff>60960</xdr:rowOff>
    </xdr:to>
    <xdr:sp macro="" textlink="">
      <xdr:nvSpPr>
        <xdr:cNvPr id="151" name="楕円 150"/>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45720</xdr:rowOff>
    </xdr:from>
    <xdr:ext cx="736600" cy="259080"/>
    <xdr:sp macro="" textlink="">
      <xdr:nvSpPr>
        <xdr:cNvPr id="152" name="テキスト ボックス 151"/>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143510</xdr:rowOff>
    </xdr:from>
    <xdr:to xmlns:xdr="http://schemas.openxmlformats.org/drawingml/2006/spreadsheetDrawing">
      <xdr:col>15</xdr:col>
      <xdr:colOff>133350</xdr:colOff>
      <xdr:row>63</xdr:row>
      <xdr:rowOff>73660</xdr:rowOff>
    </xdr:to>
    <xdr:sp macro="" textlink="">
      <xdr:nvSpPr>
        <xdr:cNvPr id="153" name="楕円 152"/>
        <xdr:cNvSpPr/>
      </xdr:nvSpPr>
      <xdr:spPr>
        <a:xfrm>
          <a:off x="3175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58420</xdr:rowOff>
    </xdr:from>
    <xdr:ext cx="762000" cy="259080"/>
    <xdr:sp macro="" textlink="">
      <xdr:nvSpPr>
        <xdr:cNvPr id="154" name="テキスト ボックス 153"/>
        <xdr:cNvSpPr txBox="1"/>
      </xdr:nvSpPr>
      <xdr:spPr>
        <a:xfrm>
          <a:off x="2844800" y="1085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29845</xdr:rowOff>
    </xdr:from>
    <xdr:to xmlns:xdr="http://schemas.openxmlformats.org/drawingml/2006/spreadsheetDrawing">
      <xdr:col>11</xdr:col>
      <xdr:colOff>82550</xdr:colOff>
      <xdr:row>63</xdr:row>
      <xdr:rowOff>132080</xdr:rowOff>
    </xdr:to>
    <xdr:sp macro="" textlink="">
      <xdr:nvSpPr>
        <xdr:cNvPr id="155" name="楕円 154"/>
        <xdr:cNvSpPr/>
      </xdr:nvSpPr>
      <xdr:spPr>
        <a:xfrm>
          <a:off x="2286000" y="1083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116205</xdr:rowOff>
    </xdr:from>
    <xdr:ext cx="762000" cy="259080"/>
    <xdr:sp macro="" textlink="">
      <xdr:nvSpPr>
        <xdr:cNvPr id="156" name="テキスト ボックス 155"/>
        <xdr:cNvSpPr txBox="1"/>
      </xdr:nvSpPr>
      <xdr:spPr>
        <a:xfrm>
          <a:off x="1955800" y="1091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73660</xdr:rowOff>
    </xdr:from>
    <xdr:to xmlns:xdr="http://schemas.openxmlformats.org/drawingml/2006/spreadsheetDrawing">
      <xdr:col>7</xdr:col>
      <xdr:colOff>31750</xdr:colOff>
      <xdr:row>62</xdr:row>
      <xdr:rowOff>3810</xdr:rowOff>
    </xdr:to>
    <xdr:sp macro="" textlink="">
      <xdr:nvSpPr>
        <xdr:cNvPr id="157" name="楕円 156"/>
        <xdr:cNvSpPr/>
      </xdr:nvSpPr>
      <xdr:spPr>
        <a:xfrm>
          <a:off x="1397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160020</xdr:rowOff>
    </xdr:from>
    <xdr:ext cx="762000" cy="259080"/>
    <xdr:sp macro="" textlink="">
      <xdr:nvSpPr>
        <xdr:cNvPr id="158" name="テキスト ボックス 157"/>
        <xdr:cNvSpPr txBox="1"/>
      </xdr:nvSpPr>
      <xdr:spPr>
        <a:xfrm>
          <a:off x="1066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[133,067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人当たりの金額は、類似団体平均を下回ってはいるが、今後も、施設の維持管理、緑化管理等、部分業務委託の内容の見直しなど、競争に伴うコスト削減効果を伴った委託化を進める。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153035</xdr:rowOff>
    </xdr:from>
    <xdr:to xmlns:xdr="http://schemas.openxmlformats.org/drawingml/2006/spreadsheetDrawing">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158115</xdr:rowOff>
    </xdr:from>
    <xdr:to xmlns:xdr="http://schemas.openxmlformats.org/drawingml/2006/spreadsheetDrawing">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153035</xdr:rowOff>
    </xdr:from>
    <xdr:to xmlns:xdr="http://schemas.openxmlformats.org/drawingml/2006/spreadsheetDrawing">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99695</xdr:rowOff>
    </xdr:from>
    <xdr:to xmlns:xdr="http://schemas.openxmlformats.org/drawingml/2006/spreadsheetDrawing">
      <xdr:col>23</xdr:col>
      <xdr:colOff>133350</xdr:colOff>
      <xdr:row>82</xdr:row>
      <xdr:rowOff>141605</xdr:rowOff>
    </xdr:to>
    <xdr:cxnSp macro="">
      <xdr:nvCxnSpPr>
        <xdr:cNvPr id="191" name="直線コネクタ 190"/>
        <xdr:cNvCxnSpPr/>
      </xdr:nvCxnSpPr>
      <xdr:spPr>
        <a:xfrm>
          <a:off x="4114800" y="1415859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1905</xdr:rowOff>
    </xdr:from>
    <xdr:ext cx="762000" cy="259080"/>
    <xdr:sp macro="" textlink="">
      <xdr:nvSpPr>
        <xdr:cNvPr id="192"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29845</xdr:rowOff>
    </xdr:from>
    <xdr:to xmlns:xdr="http://schemas.openxmlformats.org/drawingml/2006/spreadsheetDrawing">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95885</xdr:rowOff>
    </xdr:from>
    <xdr:to xmlns:xdr="http://schemas.openxmlformats.org/drawingml/2006/spreadsheetDrawing">
      <xdr:col>19</xdr:col>
      <xdr:colOff>133350</xdr:colOff>
      <xdr:row>82</xdr:row>
      <xdr:rowOff>99695</xdr:rowOff>
    </xdr:to>
    <xdr:cxnSp macro="">
      <xdr:nvCxnSpPr>
        <xdr:cNvPr id="194" name="直線コネクタ 193"/>
        <xdr:cNvCxnSpPr/>
      </xdr:nvCxnSpPr>
      <xdr:spPr>
        <a:xfrm>
          <a:off x="3225800" y="141547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150495</xdr:rowOff>
    </xdr:from>
    <xdr:to xmlns:xdr="http://schemas.openxmlformats.org/drawingml/2006/spreadsheetDrawing">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65405</xdr:rowOff>
    </xdr:from>
    <xdr:ext cx="736600" cy="258445"/>
    <xdr:sp macro="" textlink="">
      <xdr:nvSpPr>
        <xdr:cNvPr id="196" name="テキスト ボックス 195"/>
        <xdr:cNvSpPr txBox="1"/>
      </xdr:nvSpPr>
      <xdr:spPr>
        <a:xfrm>
          <a:off x="3733800" y="14295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95885</xdr:rowOff>
    </xdr:from>
    <xdr:to xmlns:xdr="http://schemas.openxmlformats.org/drawingml/2006/spreadsheetDrawing">
      <xdr:col>15</xdr:col>
      <xdr:colOff>82550</xdr:colOff>
      <xdr:row>82</xdr:row>
      <xdr:rowOff>156845</xdr:rowOff>
    </xdr:to>
    <xdr:cxnSp macro="">
      <xdr:nvCxnSpPr>
        <xdr:cNvPr id="197" name="直線コネクタ 196"/>
        <xdr:cNvCxnSpPr/>
      </xdr:nvCxnSpPr>
      <xdr:spPr>
        <a:xfrm flipV="1">
          <a:off x="2336800" y="141547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4445</xdr:rowOff>
    </xdr:from>
    <xdr:to xmlns:xdr="http://schemas.openxmlformats.org/drawingml/2006/spreadsheetDrawing">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90805</xdr:rowOff>
    </xdr:from>
    <xdr:ext cx="762000" cy="258445"/>
    <xdr:sp macro="" textlink="">
      <xdr:nvSpPr>
        <xdr:cNvPr id="199" name="テキスト ボックス 198"/>
        <xdr:cNvSpPr txBox="1"/>
      </xdr:nvSpPr>
      <xdr:spPr>
        <a:xfrm>
          <a:off x="2844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146050</xdr:rowOff>
    </xdr:from>
    <xdr:to xmlns:xdr="http://schemas.openxmlformats.org/drawingml/2006/spreadsheetDrawing">
      <xdr:col>11</xdr:col>
      <xdr:colOff>31750</xdr:colOff>
      <xdr:row>82</xdr:row>
      <xdr:rowOff>156845</xdr:rowOff>
    </xdr:to>
    <xdr:cxnSp macro="">
      <xdr:nvCxnSpPr>
        <xdr:cNvPr id="200" name="直線コネクタ 199"/>
        <xdr:cNvCxnSpPr/>
      </xdr:nvCxnSpPr>
      <xdr:spPr>
        <a:xfrm>
          <a:off x="1447800" y="14204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140970</xdr:rowOff>
    </xdr:from>
    <xdr:to xmlns:xdr="http://schemas.openxmlformats.org/drawingml/2006/spreadsheetDrawing">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55880</xdr:rowOff>
    </xdr:from>
    <xdr:ext cx="762000" cy="259080"/>
    <xdr:sp macro="" textlink="">
      <xdr:nvSpPr>
        <xdr:cNvPr id="202" name="テキスト ボックス 201"/>
        <xdr:cNvSpPr txBox="1"/>
      </xdr:nvSpPr>
      <xdr:spPr>
        <a:xfrm>
          <a:off x="1955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3810</xdr:rowOff>
    </xdr:from>
    <xdr:to xmlns:xdr="http://schemas.openxmlformats.org/drawingml/2006/spreadsheetDrawing">
      <xdr:col>7</xdr:col>
      <xdr:colOff>31750</xdr:colOff>
      <xdr:row>83</xdr:row>
      <xdr:rowOff>105410</xdr:rowOff>
    </xdr:to>
    <xdr:sp macro="" textlink="">
      <xdr:nvSpPr>
        <xdr:cNvPr id="203" name="フローチャート: 判断 202"/>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90170</xdr:rowOff>
    </xdr:from>
    <xdr:ext cx="762000" cy="259080"/>
    <xdr:sp macro="" textlink="">
      <xdr:nvSpPr>
        <xdr:cNvPr id="204" name="テキスト ボックス 203"/>
        <xdr:cNvSpPr txBox="1"/>
      </xdr:nvSpPr>
      <xdr:spPr>
        <a:xfrm>
          <a:off x="1066800" y="1432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90805</xdr:rowOff>
    </xdr:from>
    <xdr:to xmlns:xdr="http://schemas.openxmlformats.org/drawingml/2006/spreadsheetDrawing">
      <xdr:col>23</xdr:col>
      <xdr:colOff>184150</xdr:colOff>
      <xdr:row>83</xdr:row>
      <xdr:rowOff>20955</xdr:rowOff>
    </xdr:to>
    <xdr:sp macro="" textlink="">
      <xdr:nvSpPr>
        <xdr:cNvPr id="210" name="楕円 209"/>
        <xdr:cNvSpPr/>
      </xdr:nvSpPr>
      <xdr:spPr>
        <a:xfrm>
          <a:off x="4902200" y="141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107315</xdr:rowOff>
    </xdr:from>
    <xdr:ext cx="762000" cy="259080"/>
    <xdr:sp macro="" textlink="">
      <xdr:nvSpPr>
        <xdr:cNvPr id="211" name="人件費・物件費等の状況該当値テキスト"/>
        <xdr:cNvSpPr txBox="1"/>
      </xdr:nvSpPr>
      <xdr:spPr>
        <a:xfrm>
          <a:off x="50419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48895</xdr:rowOff>
    </xdr:from>
    <xdr:to xmlns:xdr="http://schemas.openxmlformats.org/drawingml/2006/spreadsheetDrawing">
      <xdr:col>19</xdr:col>
      <xdr:colOff>184150</xdr:colOff>
      <xdr:row>82</xdr:row>
      <xdr:rowOff>150495</xdr:rowOff>
    </xdr:to>
    <xdr:sp macro="" textlink="">
      <xdr:nvSpPr>
        <xdr:cNvPr id="212" name="楕円 211"/>
        <xdr:cNvSpPr/>
      </xdr:nvSpPr>
      <xdr:spPr>
        <a:xfrm>
          <a:off x="4064000" y="141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160655</xdr:rowOff>
    </xdr:from>
    <xdr:ext cx="736600" cy="259080"/>
    <xdr:sp macro="" textlink="">
      <xdr:nvSpPr>
        <xdr:cNvPr id="213" name="テキスト ボックス 212"/>
        <xdr:cNvSpPr txBox="1"/>
      </xdr:nvSpPr>
      <xdr:spPr>
        <a:xfrm>
          <a:off x="3733800" y="1387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45085</xdr:rowOff>
    </xdr:from>
    <xdr:to xmlns:xdr="http://schemas.openxmlformats.org/drawingml/2006/spreadsheetDrawing">
      <xdr:col>15</xdr:col>
      <xdr:colOff>133350</xdr:colOff>
      <xdr:row>82</xdr:row>
      <xdr:rowOff>146685</xdr:rowOff>
    </xdr:to>
    <xdr:sp macro="" textlink="">
      <xdr:nvSpPr>
        <xdr:cNvPr id="214" name="楕円 213"/>
        <xdr:cNvSpPr/>
      </xdr:nvSpPr>
      <xdr:spPr>
        <a:xfrm>
          <a:off x="31750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156845</xdr:rowOff>
    </xdr:from>
    <xdr:ext cx="762000" cy="258445"/>
    <xdr:sp macro="" textlink="">
      <xdr:nvSpPr>
        <xdr:cNvPr id="215" name="テキスト ボックス 214"/>
        <xdr:cNvSpPr txBox="1"/>
      </xdr:nvSpPr>
      <xdr:spPr>
        <a:xfrm>
          <a:off x="2844800" y="13872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106045</xdr:rowOff>
    </xdr:from>
    <xdr:to xmlns:xdr="http://schemas.openxmlformats.org/drawingml/2006/spreadsheetDrawing">
      <xdr:col>11</xdr:col>
      <xdr:colOff>82550</xdr:colOff>
      <xdr:row>83</xdr:row>
      <xdr:rowOff>36195</xdr:rowOff>
    </xdr:to>
    <xdr:sp macro="" textlink="">
      <xdr:nvSpPr>
        <xdr:cNvPr id="216" name="楕円 215"/>
        <xdr:cNvSpPr/>
      </xdr:nvSpPr>
      <xdr:spPr>
        <a:xfrm>
          <a:off x="22860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46355</xdr:rowOff>
    </xdr:from>
    <xdr:ext cx="762000" cy="259080"/>
    <xdr:sp macro="" textlink="">
      <xdr:nvSpPr>
        <xdr:cNvPr id="217" name="テキスト ボックス 216"/>
        <xdr:cNvSpPr txBox="1"/>
      </xdr:nvSpPr>
      <xdr:spPr>
        <a:xfrm>
          <a:off x="1955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95250</xdr:rowOff>
    </xdr:from>
    <xdr:to xmlns:xdr="http://schemas.openxmlformats.org/drawingml/2006/spreadsheetDrawing">
      <xdr:col>7</xdr:col>
      <xdr:colOff>31750</xdr:colOff>
      <xdr:row>83</xdr:row>
      <xdr:rowOff>25400</xdr:rowOff>
    </xdr:to>
    <xdr:sp macro="" textlink="">
      <xdr:nvSpPr>
        <xdr:cNvPr id="218" name="楕円 217"/>
        <xdr:cNvSpPr/>
      </xdr:nvSpPr>
      <xdr:spPr>
        <a:xfrm>
          <a:off x="13970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35560</xdr:rowOff>
    </xdr:from>
    <xdr:ext cx="762000" cy="259080"/>
    <xdr:sp macro="" textlink="">
      <xdr:nvSpPr>
        <xdr:cNvPr id="219" name="テキスト ボックス 218"/>
        <xdr:cNvSpPr txBox="1"/>
      </xdr:nvSpPr>
      <xdr:spPr>
        <a:xfrm>
          <a:off x="106680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類似団体平均、全国市平均及び全国町村平均を下回っており、県下の市において</a:t>
          </a:r>
          <a:r>
            <a:rPr lang="en-US" altLang="ja-JP" sz="1300">
              <a:solidFill>
                <a:schemeClr val="dk1"/>
              </a:solidFill>
              <a:effectLst/>
              <a:latin typeface="ＭＳ Ｐゴシック"/>
              <a:ea typeface="ＭＳ Ｐゴシック"/>
              <a:cs typeface="+mn-cs"/>
            </a:rPr>
            <a:t>2</a:t>
          </a:r>
          <a:r>
            <a:rPr lang="ja-JP" altLang="en-US" sz="1300">
              <a:solidFill>
                <a:schemeClr val="dk1"/>
              </a:solidFill>
              <a:effectLst/>
              <a:latin typeface="ＭＳ Ｐゴシック"/>
              <a:ea typeface="ＭＳ Ｐゴシック"/>
              <a:cs typeface="+mn-cs"/>
            </a:rPr>
            <a:t>番目に</a:t>
          </a:r>
          <a:r>
            <a:rPr lang="ja-JP" altLang="ja-JP" sz="1300">
              <a:solidFill>
                <a:schemeClr val="dk1"/>
              </a:solidFill>
              <a:effectLst/>
              <a:latin typeface="ＭＳ Ｐゴシック"/>
              <a:ea typeface="ＭＳ Ｐゴシック"/>
              <a:cs typeface="+mn-cs"/>
            </a:rPr>
            <a:t>低い状態である。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今後も、財政状況を勘案するとともに適正な給与水準を維持するよう努める。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45085</xdr:rowOff>
    </xdr:from>
    <xdr:to xmlns:xdr="http://schemas.openxmlformats.org/drawingml/2006/spreadsheetDrawing">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132080</xdr:rowOff>
    </xdr:from>
    <xdr:ext cx="762000" cy="258445"/>
    <xdr:sp macro="" textlink="">
      <xdr:nvSpPr>
        <xdr:cNvPr id="253" name="給与水準   （国との比較）最大値テキスト"/>
        <xdr:cNvSpPr txBox="1"/>
      </xdr:nvSpPr>
      <xdr:spPr>
        <a:xfrm>
          <a:off x="17106900" y="13676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45085</xdr:rowOff>
    </xdr:from>
    <xdr:to xmlns:xdr="http://schemas.openxmlformats.org/drawingml/2006/spreadsheetDrawing">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31115</xdr:rowOff>
    </xdr:from>
    <xdr:to xmlns:xdr="http://schemas.openxmlformats.org/drawingml/2006/spreadsheetDrawing">
      <xdr:col>81</xdr:col>
      <xdr:colOff>44450</xdr:colOff>
      <xdr:row>84</xdr:row>
      <xdr:rowOff>65405</xdr:rowOff>
    </xdr:to>
    <xdr:cxnSp macro="">
      <xdr:nvCxnSpPr>
        <xdr:cNvPr id="255" name="直線コネクタ 254"/>
        <xdr:cNvCxnSpPr/>
      </xdr:nvCxnSpPr>
      <xdr:spPr>
        <a:xfrm flipV="1">
          <a:off x="16179800" y="144329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81915</xdr:rowOff>
    </xdr:from>
    <xdr:to xmlns:xdr="http://schemas.openxmlformats.org/drawingml/2006/spreadsheetDrawing">
      <xdr:col>77</xdr:col>
      <xdr:colOff>44450</xdr:colOff>
      <xdr:row>84</xdr:row>
      <xdr:rowOff>65405</xdr:rowOff>
    </xdr:to>
    <xdr:cxnSp macro="">
      <xdr:nvCxnSpPr>
        <xdr:cNvPr id="258" name="直線コネクタ 257"/>
        <xdr:cNvCxnSpPr/>
      </xdr:nvCxnSpPr>
      <xdr:spPr>
        <a:xfrm>
          <a:off x="15290800" y="1431226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60" name="テキスト ボックス 259"/>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63500</xdr:rowOff>
    </xdr:from>
    <xdr:to xmlns:xdr="http://schemas.openxmlformats.org/drawingml/2006/spreadsheetDrawing">
      <xdr:col>72</xdr:col>
      <xdr:colOff>203200</xdr:colOff>
      <xdr:row>83</xdr:row>
      <xdr:rowOff>81915</xdr:rowOff>
    </xdr:to>
    <xdr:cxnSp macro="">
      <xdr:nvCxnSpPr>
        <xdr:cNvPr id="261" name="直線コネクタ 260"/>
        <xdr:cNvCxnSpPr/>
      </xdr:nvCxnSpPr>
      <xdr:spPr>
        <a:xfrm>
          <a:off x="14401800" y="1412240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50800</xdr:rowOff>
    </xdr:from>
    <xdr:ext cx="762000" cy="259080"/>
    <xdr:sp macro="" textlink="">
      <xdr:nvSpPr>
        <xdr:cNvPr id="263" name="テキスト ボックス 262"/>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63500</xdr:rowOff>
    </xdr:from>
    <xdr:to xmlns:xdr="http://schemas.openxmlformats.org/drawingml/2006/spreadsheetDrawing">
      <xdr:col>68</xdr:col>
      <xdr:colOff>152400</xdr:colOff>
      <xdr:row>82</xdr:row>
      <xdr:rowOff>114935</xdr:rowOff>
    </xdr:to>
    <xdr:cxnSp macro="">
      <xdr:nvCxnSpPr>
        <xdr:cNvPr id="264" name="直線コネクタ 263"/>
        <xdr:cNvCxnSpPr/>
      </xdr:nvCxnSpPr>
      <xdr:spPr>
        <a:xfrm flipV="1">
          <a:off x="13512800" y="141224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170815</xdr:rowOff>
    </xdr:from>
    <xdr:ext cx="762000" cy="258445"/>
    <xdr:sp macro="" textlink="">
      <xdr:nvSpPr>
        <xdr:cNvPr id="266" name="テキスト ボックス 265"/>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67310</xdr:rowOff>
    </xdr:from>
    <xdr:ext cx="762000" cy="259080"/>
    <xdr:sp macro="" textlink="">
      <xdr:nvSpPr>
        <xdr:cNvPr id="268" name="テキスト ボックス 267"/>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151765</xdr:rowOff>
    </xdr:from>
    <xdr:to xmlns:xdr="http://schemas.openxmlformats.org/drawingml/2006/spreadsheetDrawing">
      <xdr:col>81</xdr:col>
      <xdr:colOff>95250</xdr:colOff>
      <xdr:row>84</xdr:row>
      <xdr:rowOff>81915</xdr:rowOff>
    </xdr:to>
    <xdr:sp macro="" textlink="">
      <xdr:nvSpPr>
        <xdr:cNvPr id="274" name="楕円 273"/>
        <xdr:cNvSpPr/>
      </xdr:nvSpPr>
      <xdr:spPr>
        <a:xfrm>
          <a:off x="169672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168275</xdr:rowOff>
    </xdr:from>
    <xdr:ext cx="762000" cy="258445"/>
    <xdr:sp macro="" textlink="">
      <xdr:nvSpPr>
        <xdr:cNvPr id="275" name="給与水準   （国との比較）該当値テキスト"/>
        <xdr:cNvSpPr txBox="1"/>
      </xdr:nvSpPr>
      <xdr:spPr>
        <a:xfrm>
          <a:off x="17106900" y="14227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14605</xdr:rowOff>
    </xdr:from>
    <xdr:to xmlns:xdr="http://schemas.openxmlformats.org/drawingml/2006/spreadsheetDrawing">
      <xdr:col>77</xdr:col>
      <xdr:colOff>95250</xdr:colOff>
      <xdr:row>84</xdr:row>
      <xdr:rowOff>116205</xdr:rowOff>
    </xdr:to>
    <xdr:sp macro="" textlink="">
      <xdr:nvSpPr>
        <xdr:cNvPr id="276" name="楕円 275"/>
        <xdr:cNvSpPr/>
      </xdr:nvSpPr>
      <xdr:spPr>
        <a:xfrm>
          <a:off x="16129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126365</xdr:rowOff>
    </xdr:from>
    <xdr:ext cx="736600" cy="259080"/>
    <xdr:sp macro="" textlink="">
      <xdr:nvSpPr>
        <xdr:cNvPr id="277" name="テキスト ボックス 276"/>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31115</xdr:rowOff>
    </xdr:from>
    <xdr:to xmlns:xdr="http://schemas.openxmlformats.org/drawingml/2006/spreadsheetDrawing">
      <xdr:col>73</xdr:col>
      <xdr:colOff>44450</xdr:colOff>
      <xdr:row>83</xdr:row>
      <xdr:rowOff>132715</xdr:rowOff>
    </xdr:to>
    <xdr:sp macro="" textlink="">
      <xdr:nvSpPr>
        <xdr:cNvPr id="278" name="楕円 277"/>
        <xdr:cNvSpPr/>
      </xdr:nvSpPr>
      <xdr:spPr>
        <a:xfrm>
          <a:off x="15240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143510</xdr:rowOff>
    </xdr:from>
    <xdr:ext cx="762000" cy="258445"/>
    <xdr:sp macro="" textlink="">
      <xdr:nvSpPr>
        <xdr:cNvPr id="279" name="テキスト ボックス 278"/>
        <xdr:cNvSpPr txBox="1"/>
      </xdr:nvSpPr>
      <xdr:spPr>
        <a:xfrm>
          <a:off x="14909800" y="1403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12700</xdr:rowOff>
    </xdr:from>
    <xdr:to xmlns:xdr="http://schemas.openxmlformats.org/drawingml/2006/spreadsheetDrawing">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124460</xdr:rowOff>
    </xdr:from>
    <xdr:ext cx="762000" cy="259080"/>
    <xdr:sp macro="" textlink="">
      <xdr:nvSpPr>
        <xdr:cNvPr id="281" name="テキスト ボックス 280"/>
        <xdr:cNvSpPr txBox="1"/>
      </xdr:nvSpPr>
      <xdr:spPr>
        <a:xfrm>
          <a:off x="14020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64135</xdr:rowOff>
    </xdr:from>
    <xdr:to xmlns:xdr="http://schemas.openxmlformats.org/drawingml/2006/spreadsheetDrawing">
      <xdr:col>64</xdr:col>
      <xdr:colOff>152400</xdr:colOff>
      <xdr:row>82</xdr:row>
      <xdr:rowOff>166370</xdr:rowOff>
    </xdr:to>
    <xdr:sp macro="" textlink="">
      <xdr:nvSpPr>
        <xdr:cNvPr id="282" name="楕円 281"/>
        <xdr:cNvSpPr/>
      </xdr:nvSpPr>
      <xdr:spPr>
        <a:xfrm>
          <a:off x="134620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4445</xdr:rowOff>
    </xdr:from>
    <xdr:ext cx="762000" cy="259080"/>
    <xdr:sp macro="" textlink="">
      <xdr:nvSpPr>
        <xdr:cNvPr id="283" name="テキスト ボックス 282"/>
        <xdr:cNvSpPr txBox="1"/>
      </xdr:nvSpPr>
      <xdr:spPr>
        <a:xfrm>
          <a:off x="131318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今年度は教育部門の人数が</a:t>
          </a:r>
          <a:r>
            <a:rPr lang="ja-JP" altLang="ja-JP" sz="1300">
              <a:solidFill>
                <a:schemeClr val="dk1"/>
              </a:solidFill>
              <a:effectLst/>
              <a:latin typeface="ＭＳ Ｐゴシック"/>
              <a:ea typeface="ＭＳ Ｐゴシック"/>
              <a:cs typeface="+mn-cs"/>
            </a:rPr>
            <a:t>増加したため前年度</a:t>
          </a:r>
          <a:r>
            <a:rPr lang="ja-JP" altLang="en-US" sz="1300">
              <a:solidFill>
                <a:schemeClr val="dk1"/>
              </a:solidFill>
              <a:effectLst/>
              <a:latin typeface="ＭＳ Ｐゴシック"/>
              <a:ea typeface="ＭＳ Ｐゴシック"/>
              <a:cs typeface="+mn-cs"/>
            </a:rPr>
            <a:t>に対して</a:t>
          </a:r>
          <a:r>
            <a:rPr lang="en-US" altLang="ja-JP" sz="1300">
              <a:solidFill>
                <a:schemeClr val="dk1"/>
              </a:solidFill>
              <a:effectLst/>
              <a:latin typeface="ＭＳ Ｐゴシック"/>
              <a:ea typeface="ＭＳ Ｐゴシック"/>
              <a:cs typeface="+mn-cs"/>
            </a:rPr>
            <a:t>0.81</a:t>
          </a:r>
          <a:r>
            <a:rPr lang="ja-JP" altLang="en-US" sz="1300">
              <a:solidFill>
                <a:schemeClr val="dk1"/>
              </a:solidFill>
              <a:effectLst/>
              <a:latin typeface="ＭＳ Ｐゴシック"/>
              <a:ea typeface="ＭＳ Ｐゴシック"/>
              <a:cs typeface="+mn-cs"/>
            </a:rPr>
            <a:t>人増加となった。</a:t>
          </a:r>
          <a:r>
            <a:rPr lang="ja-JP" altLang="ja-JP" sz="1300">
              <a:solidFill>
                <a:schemeClr val="dk1"/>
              </a:solidFill>
              <a:effectLst/>
              <a:latin typeface="ＭＳ Ｐゴシック"/>
              <a:ea typeface="ＭＳ Ｐゴシック"/>
              <a:cs typeface="+mn-cs"/>
            </a:rPr>
            <a:t>今後も更なる事務の効率化の促進を図り、より適切な定員管理に努める。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9" name="テキスト ボックス 308"/>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1" name="テキスト ボックス 310"/>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133985</xdr:rowOff>
    </xdr:from>
    <xdr:to xmlns:xdr="http://schemas.openxmlformats.org/drawingml/2006/spreadsheetDrawing">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53340</xdr:rowOff>
    </xdr:from>
    <xdr:to xmlns:xdr="http://schemas.openxmlformats.org/drawingml/2006/spreadsheetDrawing">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133985</xdr:rowOff>
    </xdr:from>
    <xdr:to xmlns:xdr="http://schemas.openxmlformats.org/drawingml/2006/spreadsheetDrawing">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74930</xdr:rowOff>
    </xdr:from>
    <xdr:to xmlns:xdr="http://schemas.openxmlformats.org/drawingml/2006/spreadsheetDrawing">
      <xdr:col>81</xdr:col>
      <xdr:colOff>44450</xdr:colOff>
      <xdr:row>62</xdr:row>
      <xdr:rowOff>42545</xdr:rowOff>
    </xdr:to>
    <xdr:cxnSp macro="">
      <xdr:nvCxnSpPr>
        <xdr:cNvPr id="320" name="直線コネクタ 319"/>
        <xdr:cNvCxnSpPr/>
      </xdr:nvCxnSpPr>
      <xdr:spPr>
        <a:xfrm>
          <a:off x="16179800" y="1053338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137160</xdr:rowOff>
    </xdr:from>
    <xdr:ext cx="762000" cy="259080"/>
    <xdr:sp macro="" textlink="">
      <xdr:nvSpPr>
        <xdr:cNvPr id="321" name="定員管理の状況平均値テキスト"/>
        <xdr:cNvSpPr txBox="1"/>
      </xdr:nvSpPr>
      <xdr:spPr>
        <a:xfrm>
          <a:off x="17106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165100</xdr:rowOff>
    </xdr:from>
    <xdr:to xmlns:xdr="http://schemas.openxmlformats.org/drawingml/2006/spreadsheetDrawing">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66040</xdr:rowOff>
    </xdr:from>
    <xdr:to xmlns:xdr="http://schemas.openxmlformats.org/drawingml/2006/spreadsheetDrawing">
      <xdr:col>77</xdr:col>
      <xdr:colOff>44450</xdr:colOff>
      <xdr:row>61</xdr:row>
      <xdr:rowOff>74930</xdr:rowOff>
    </xdr:to>
    <xdr:cxnSp macro="">
      <xdr:nvCxnSpPr>
        <xdr:cNvPr id="323" name="直線コネクタ 322"/>
        <xdr:cNvCxnSpPr/>
      </xdr:nvCxnSpPr>
      <xdr:spPr>
        <a:xfrm>
          <a:off x="15290800" y="105244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41910</xdr:rowOff>
    </xdr:from>
    <xdr:ext cx="736600" cy="258445"/>
    <xdr:sp macro="" textlink="">
      <xdr:nvSpPr>
        <xdr:cNvPr id="325" name="テキスト ボックス 324"/>
        <xdr:cNvSpPr txBox="1"/>
      </xdr:nvSpPr>
      <xdr:spPr>
        <a:xfrm>
          <a:off x="15798800" y="10671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66040</xdr:rowOff>
    </xdr:from>
    <xdr:to xmlns:xdr="http://schemas.openxmlformats.org/drawingml/2006/spreadsheetDrawing">
      <xdr:col>72</xdr:col>
      <xdr:colOff>203200</xdr:colOff>
      <xdr:row>61</xdr:row>
      <xdr:rowOff>83185</xdr:rowOff>
    </xdr:to>
    <xdr:cxnSp macro="">
      <xdr:nvCxnSpPr>
        <xdr:cNvPr id="326" name="直線コネクタ 325"/>
        <xdr:cNvCxnSpPr/>
      </xdr:nvCxnSpPr>
      <xdr:spPr>
        <a:xfrm flipV="1">
          <a:off x="14401800" y="10524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33655</xdr:rowOff>
    </xdr:from>
    <xdr:ext cx="762000" cy="258445"/>
    <xdr:sp macro="" textlink="">
      <xdr:nvSpPr>
        <xdr:cNvPr id="328" name="テキスト ボックス 327"/>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73025</xdr:rowOff>
    </xdr:from>
    <xdr:to xmlns:xdr="http://schemas.openxmlformats.org/drawingml/2006/spreadsheetDrawing">
      <xdr:col>68</xdr:col>
      <xdr:colOff>152400</xdr:colOff>
      <xdr:row>61</xdr:row>
      <xdr:rowOff>83185</xdr:rowOff>
    </xdr:to>
    <xdr:cxnSp macro="">
      <xdr:nvCxnSpPr>
        <xdr:cNvPr id="329" name="直線コネクタ 328"/>
        <xdr:cNvCxnSpPr/>
      </xdr:nvCxnSpPr>
      <xdr:spPr>
        <a:xfrm>
          <a:off x="13512800" y="105314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118745</xdr:rowOff>
    </xdr:from>
    <xdr:to xmlns:xdr="http://schemas.openxmlformats.org/drawingml/2006/spreadsheetDrawing">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33655</xdr:rowOff>
    </xdr:from>
    <xdr:ext cx="762000" cy="258445"/>
    <xdr:sp macro="" textlink="">
      <xdr:nvSpPr>
        <xdr:cNvPr id="331" name="テキスト ボックス 330"/>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149860</xdr:rowOff>
    </xdr:from>
    <xdr:to xmlns:xdr="http://schemas.openxmlformats.org/drawingml/2006/spreadsheetDrawing">
      <xdr:col>64</xdr:col>
      <xdr:colOff>152400</xdr:colOff>
      <xdr:row>62</xdr:row>
      <xdr:rowOff>80010</xdr:rowOff>
    </xdr:to>
    <xdr:sp macro="" textlink="">
      <xdr:nvSpPr>
        <xdr:cNvPr id="332" name="フローチャート: 判断 331"/>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64770</xdr:rowOff>
    </xdr:from>
    <xdr:ext cx="762000" cy="258445"/>
    <xdr:sp macro="" textlink="">
      <xdr:nvSpPr>
        <xdr:cNvPr id="333" name="テキスト ボックス 332"/>
        <xdr:cNvSpPr txBox="1"/>
      </xdr:nvSpPr>
      <xdr:spPr>
        <a:xfrm>
          <a:off x="13131800" y="1069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163195</xdr:rowOff>
    </xdr:from>
    <xdr:to xmlns:xdr="http://schemas.openxmlformats.org/drawingml/2006/spreadsheetDrawing">
      <xdr:col>81</xdr:col>
      <xdr:colOff>95250</xdr:colOff>
      <xdr:row>62</xdr:row>
      <xdr:rowOff>93345</xdr:rowOff>
    </xdr:to>
    <xdr:sp macro="" textlink="">
      <xdr:nvSpPr>
        <xdr:cNvPr id="339" name="楕円 338"/>
        <xdr:cNvSpPr/>
      </xdr:nvSpPr>
      <xdr:spPr>
        <a:xfrm>
          <a:off x="169672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8255</xdr:rowOff>
    </xdr:from>
    <xdr:ext cx="762000" cy="258445"/>
    <xdr:sp macro="" textlink="">
      <xdr:nvSpPr>
        <xdr:cNvPr id="340" name="定員管理の状況該当値テキスト"/>
        <xdr:cNvSpPr txBox="1"/>
      </xdr:nvSpPr>
      <xdr:spPr>
        <a:xfrm>
          <a:off x="17106900" y="10466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23495</xdr:rowOff>
    </xdr:from>
    <xdr:to xmlns:xdr="http://schemas.openxmlformats.org/drawingml/2006/spreadsheetDrawing">
      <xdr:col>77</xdr:col>
      <xdr:colOff>95250</xdr:colOff>
      <xdr:row>61</xdr:row>
      <xdr:rowOff>125095</xdr:rowOff>
    </xdr:to>
    <xdr:sp macro="" textlink="">
      <xdr:nvSpPr>
        <xdr:cNvPr id="341" name="楕円 340"/>
        <xdr:cNvSpPr/>
      </xdr:nvSpPr>
      <xdr:spPr>
        <a:xfrm>
          <a:off x="161290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135255</xdr:rowOff>
    </xdr:from>
    <xdr:ext cx="736600" cy="258445"/>
    <xdr:sp macro="" textlink="">
      <xdr:nvSpPr>
        <xdr:cNvPr id="342" name="テキスト ボックス 341"/>
        <xdr:cNvSpPr txBox="1"/>
      </xdr:nvSpPr>
      <xdr:spPr>
        <a:xfrm>
          <a:off x="15798800" y="10250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15240</xdr:rowOff>
    </xdr:from>
    <xdr:to xmlns:xdr="http://schemas.openxmlformats.org/drawingml/2006/spreadsheetDrawing">
      <xdr:col>73</xdr:col>
      <xdr:colOff>44450</xdr:colOff>
      <xdr:row>61</xdr:row>
      <xdr:rowOff>116840</xdr:rowOff>
    </xdr:to>
    <xdr:sp macro="" textlink="">
      <xdr:nvSpPr>
        <xdr:cNvPr id="343" name="楕円 342"/>
        <xdr:cNvSpPr/>
      </xdr:nvSpPr>
      <xdr:spPr>
        <a:xfrm>
          <a:off x="15240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127000</xdr:rowOff>
    </xdr:from>
    <xdr:ext cx="762000" cy="259080"/>
    <xdr:sp macro="" textlink="">
      <xdr:nvSpPr>
        <xdr:cNvPr id="344" name="テキスト ボックス 343"/>
        <xdr:cNvSpPr txBox="1"/>
      </xdr:nvSpPr>
      <xdr:spPr>
        <a:xfrm>
          <a:off x="14909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32385</xdr:rowOff>
    </xdr:from>
    <xdr:to xmlns:xdr="http://schemas.openxmlformats.org/drawingml/2006/spreadsheetDrawing">
      <xdr:col>68</xdr:col>
      <xdr:colOff>203200</xdr:colOff>
      <xdr:row>61</xdr:row>
      <xdr:rowOff>133985</xdr:rowOff>
    </xdr:to>
    <xdr:sp macro="" textlink="">
      <xdr:nvSpPr>
        <xdr:cNvPr id="345" name="楕円 344"/>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144145</xdr:rowOff>
    </xdr:from>
    <xdr:ext cx="762000" cy="258445"/>
    <xdr:sp macro="" textlink="">
      <xdr:nvSpPr>
        <xdr:cNvPr id="346" name="テキスト ボックス 345"/>
        <xdr:cNvSpPr txBox="1"/>
      </xdr:nvSpPr>
      <xdr:spPr>
        <a:xfrm>
          <a:off x="14020800" y="10259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22225</xdr:rowOff>
    </xdr:from>
    <xdr:to xmlns:xdr="http://schemas.openxmlformats.org/drawingml/2006/spreadsheetDrawing">
      <xdr:col>64</xdr:col>
      <xdr:colOff>152400</xdr:colOff>
      <xdr:row>61</xdr:row>
      <xdr:rowOff>123825</xdr:rowOff>
    </xdr:to>
    <xdr:sp macro="" textlink="">
      <xdr:nvSpPr>
        <xdr:cNvPr id="347" name="楕円 346"/>
        <xdr:cNvSpPr/>
      </xdr:nvSpPr>
      <xdr:spPr>
        <a:xfrm>
          <a:off x="134620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133985</xdr:rowOff>
    </xdr:from>
    <xdr:ext cx="762000" cy="258445"/>
    <xdr:sp macro="" textlink="">
      <xdr:nvSpPr>
        <xdr:cNvPr id="348" name="テキスト ボックス 347"/>
        <xdr:cNvSpPr txBox="1"/>
      </xdr:nvSpPr>
      <xdr:spPr>
        <a:xfrm>
          <a:off x="13131800" y="10249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a:t>
          </a:r>
          <a:r>
            <a:rPr lang="ja-JP" altLang="ja-JP" sz="1300">
              <a:solidFill>
                <a:schemeClr val="dk1"/>
              </a:solidFill>
              <a:effectLst/>
              <a:latin typeface="ＭＳ Ｐゴシック"/>
              <a:ea typeface="ＭＳ Ｐゴシック"/>
              <a:cs typeface="+mn-cs"/>
            </a:rPr>
            <a:t>年度は、前年度に続き新市建設計画事業の進行に伴った合併特例債や臨時財政対策債等の元利償還金</a:t>
          </a:r>
          <a:r>
            <a:rPr lang="ja-JP" altLang="en-US" sz="1300">
              <a:solidFill>
                <a:schemeClr val="dk1"/>
              </a:solidFill>
              <a:effectLst/>
              <a:latin typeface="ＭＳ Ｐゴシック"/>
              <a:ea typeface="ＭＳ Ｐゴシック"/>
              <a:cs typeface="+mn-cs"/>
            </a:rPr>
            <a:t>が</a:t>
          </a:r>
          <a:r>
            <a:rPr lang="ja-JP" altLang="ja-JP" sz="1300">
              <a:solidFill>
                <a:schemeClr val="dk1"/>
              </a:solidFill>
              <a:effectLst/>
              <a:latin typeface="ＭＳ Ｐゴシック"/>
              <a:ea typeface="ＭＳ Ｐゴシック"/>
              <a:cs typeface="+mn-cs"/>
            </a:rPr>
            <a:t>増加</a:t>
          </a:r>
          <a:r>
            <a:rPr lang="ja-JP" altLang="en-US" sz="1300">
              <a:solidFill>
                <a:schemeClr val="dk1"/>
              </a:solidFill>
              <a:effectLst/>
              <a:latin typeface="ＭＳ Ｐゴシック"/>
              <a:ea typeface="ＭＳ Ｐゴシック"/>
              <a:cs typeface="+mn-cs"/>
            </a:rPr>
            <a:t>し</a:t>
          </a:r>
          <a:r>
            <a:rPr lang="ja-JP" altLang="ja-JP" sz="1300">
              <a:solidFill>
                <a:schemeClr val="dk1"/>
              </a:solidFill>
              <a:effectLst/>
              <a:latin typeface="ＭＳ Ｐゴシック"/>
              <a:ea typeface="ＭＳ Ｐゴシック"/>
              <a:cs typeface="+mn-cs"/>
            </a:rPr>
            <a:t>、実質公債費比率は</a:t>
          </a:r>
          <a:r>
            <a:rPr lang="en-US" altLang="ja-JP" sz="1300">
              <a:solidFill>
                <a:schemeClr val="dk1"/>
              </a:solidFill>
              <a:effectLst/>
              <a:latin typeface="ＭＳ Ｐゴシック"/>
              <a:ea typeface="ＭＳ Ｐゴシック"/>
              <a:cs typeface="+mn-cs"/>
            </a:rPr>
            <a:t>0.6</a:t>
          </a:r>
          <a:r>
            <a:rPr lang="ja-JP" altLang="ja-JP" sz="1300">
              <a:solidFill>
                <a:schemeClr val="dk1"/>
              </a:solidFill>
              <a:effectLst/>
              <a:latin typeface="ＭＳ Ｐゴシック"/>
              <a:ea typeface="ＭＳ Ｐゴシック"/>
              <a:cs typeface="+mn-cs"/>
            </a:rPr>
            <a:t>ポイント増加した。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類似団体平均を</a:t>
          </a:r>
          <a:r>
            <a:rPr lang="en-US" altLang="ja-JP" sz="1300">
              <a:solidFill>
                <a:schemeClr val="dk1"/>
              </a:solidFill>
              <a:effectLst/>
              <a:latin typeface="ＭＳ Ｐゴシック"/>
              <a:ea typeface="ＭＳ Ｐゴシック"/>
              <a:cs typeface="+mn-cs"/>
            </a:rPr>
            <a:t>1.3</a:t>
          </a:r>
          <a:r>
            <a:rPr lang="ja-JP" altLang="ja-JP" sz="1300">
              <a:solidFill>
                <a:schemeClr val="dk1"/>
              </a:solidFill>
              <a:effectLst/>
              <a:latin typeface="ＭＳ Ｐゴシック"/>
              <a:ea typeface="ＭＳ Ｐゴシック"/>
              <a:cs typeface="+mn-cs"/>
            </a:rPr>
            <a:t>ポイント下回っている状況にあるが、来年度以降も合併特例債等の元利償還金の増加が見込まれるため、起債に大きく頼ることのない財政運営を行い、比率の増加を抑制していく必要がある。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123825</xdr:rowOff>
    </xdr:from>
    <xdr:ext cx="762000" cy="258445"/>
    <xdr:sp macro="" textlink="">
      <xdr:nvSpPr>
        <xdr:cNvPr id="378" name="公債費負担の状況最小値テキスト"/>
        <xdr:cNvSpPr txBox="1"/>
      </xdr:nvSpPr>
      <xdr:spPr>
        <a:xfrm>
          <a:off x="17106900" y="7496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151765</xdr:rowOff>
    </xdr:from>
    <xdr:to xmlns:xdr="http://schemas.openxmlformats.org/drawingml/2006/spreadsheetDrawing">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8445"/>
    <xdr:sp macro="" textlink="">
      <xdr:nvSpPr>
        <xdr:cNvPr id="380" name="公債費負担の状況最大値テキスト"/>
        <xdr:cNvSpPr txBox="1"/>
      </xdr:nvSpPr>
      <xdr:spPr>
        <a:xfrm>
          <a:off x="17106900" y="589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81280</xdr:rowOff>
    </xdr:from>
    <xdr:to xmlns:xdr="http://schemas.openxmlformats.org/drawingml/2006/spreadsheetDrawing">
      <xdr:col>81</xdr:col>
      <xdr:colOff>44450</xdr:colOff>
      <xdr:row>39</xdr:row>
      <xdr:rowOff>129540</xdr:rowOff>
    </xdr:to>
    <xdr:cxnSp macro="">
      <xdr:nvCxnSpPr>
        <xdr:cNvPr id="382" name="直線コネクタ 381"/>
        <xdr:cNvCxnSpPr/>
      </xdr:nvCxnSpPr>
      <xdr:spPr>
        <a:xfrm>
          <a:off x="16179800" y="67678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155575</xdr:rowOff>
    </xdr:from>
    <xdr:ext cx="762000" cy="258445"/>
    <xdr:sp macro="" textlink="">
      <xdr:nvSpPr>
        <xdr:cNvPr id="383" name="公債費負担の状況平均値テキスト"/>
        <xdr:cNvSpPr txBox="1"/>
      </xdr:nvSpPr>
      <xdr:spPr>
        <a:xfrm>
          <a:off x="17106900" y="684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8890</xdr:rowOff>
    </xdr:from>
    <xdr:to xmlns:xdr="http://schemas.openxmlformats.org/drawingml/2006/spreadsheetDrawing">
      <xdr:col>77</xdr:col>
      <xdr:colOff>44450</xdr:colOff>
      <xdr:row>39</xdr:row>
      <xdr:rowOff>81280</xdr:rowOff>
    </xdr:to>
    <xdr:cxnSp macro="">
      <xdr:nvCxnSpPr>
        <xdr:cNvPr id="385" name="直線コネクタ 384"/>
        <xdr:cNvCxnSpPr/>
      </xdr:nvCxnSpPr>
      <xdr:spPr>
        <a:xfrm>
          <a:off x="15290800" y="66954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122555</xdr:rowOff>
    </xdr:from>
    <xdr:ext cx="736600" cy="258445"/>
    <xdr:sp macro="" textlink="">
      <xdr:nvSpPr>
        <xdr:cNvPr id="387" name="テキスト ボックス 386"/>
        <xdr:cNvSpPr txBox="1"/>
      </xdr:nvSpPr>
      <xdr:spPr>
        <a:xfrm>
          <a:off x="15798800" y="6980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132080</xdr:rowOff>
    </xdr:from>
    <xdr:to xmlns:xdr="http://schemas.openxmlformats.org/drawingml/2006/spreadsheetDrawing">
      <xdr:col>72</xdr:col>
      <xdr:colOff>203200</xdr:colOff>
      <xdr:row>39</xdr:row>
      <xdr:rowOff>8890</xdr:rowOff>
    </xdr:to>
    <xdr:cxnSp macro="">
      <xdr:nvCxnSpPr>
        <xdr:cNvPr id="388" name="直線コネクタ 387"/>
        <xdr:cNvCxnSpPr/>
      </xdr:nvCxnSpPr>
      <xdr:spPr>
        <a:xfrm>
          <a:off x="14401800" y="66471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52070</xdr:rowOff>
    </xdr:from>
    <xdr:to xmlns:xdr="http://schemas.openxmlformats.org/drawingml/2006/spreadsheetDrawing">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132080</xdr:rowOff>
    </xdr:from>
    <xdr:to xmlns:xdr="http://schemas.openxmlformats.org/drawingml/2006/spreadsheetDrawing">
      <xdr:col>68</xdr:col>
      <xdr:colOff>152400</xdr:colOff>
      <xdr:row>38</xdr:row>
      <xdr:rowOff>140335</xdr:rowOff>
    </xdr:to>
    <xdr:cxnSp macro="">
      <xdr:nvCxnSpPr>
        <xdr:cNvPr id="391" name="直線コネクタ 390"/>
        <xdr:cNvCxnSpPr/>
      </xdr:nvCxnSpPr>
      <xdr:spPr>
        <a:xfrm flipV="1">
          <a:off x="13512800" y="66471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92075</xdr:rowOff>
    </xdr:from>
    <xdr:to xmlns:xdr="http://schemas.openxmlformats.org/drawingml/2006/spreadsheetDrawing">
      <xdr:col>64</xdr:col>
      <xdr:colOff>152400</xdr:colOff>
      <xdr:row>41</xdr:row>
      <xdr:rowOff>22225</xdr:rowOff>
    </xdr:to>
    <xdr:sp macro="" textlink="">
      <xdr:nvSpPr>
        <xdr:cNvPr id="394" name="フローチャート: 判断 393"/>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6985</xdr:rowOff>
    </xdr:from>
    <xdr:ext cx="762000" cy="258445"/>
    <xdr:sp macro="" textlink="">
      <xdr:nvSpPr>
        <xdr:cNvPr id="395" name="テキスト ボックス 394"/>
        <xdr:cNvSpPr txBox="1"/>
      </xdr:nvSpPr>
      <xdr:spPr>
        <a:xfrm>
          <a:off x="13131800" y="703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78740</xdr:rowOff>
    </xdr:from>
    <xdr:to xmlns:xdr="http://schemas.openxmlformats.org/drawingml/2006/spreadsheetDrawing">
      <xdr:col>81</xdr:col>
      <xdr:colOff>95250</xdr:colOff>
      <xdr:row>40</xdr:row>
      <xdr:rowOff>8890</xdr:rowOff>
    </xdr:to>
    <xdr:sp macro="" textlink="">
      <xdr:nvSpPr>
        <xdr:cNvPr id="401" name="楕円 40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95250</xdr:rowOff>
    </xdr:from>
    <xdr:ext cx="762000" cy="259080"/>
    <xdr:sp macro="" textlink="">
      <xdr:nvSpPr>
        <xdr:cNvPr id="402" name="公債費負担の状況該当値テキスト"/>
        <xdr:cNvSpPr txBox="1"/>
      </xdr:nvSpPr>
      <xdr:spPr>
        <a:xfrm>
          <a:off x="17106900" y="661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30480</xdr:rowOff>
    </xdr:from>
    <xdr:to xmlns:xdr="http://schemas.openxmlformats.org/drawingml/2006/spreadsheetDrawing">
      <xdr:col>77</xdr:col>
      <xdr:colOff>95250</xdr:colOff>
      <xdr:row>39</xdr:row>
      <xdr:rowOff>132080</xdr:rowOff>
    </xdr:to>
    <xdr:sp macro="" textlink="">
      <xdr:nvSpPr>
        <xdr:cNvPr id="403" name="楕円 402"/>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142240</xdr:rowOff>
    </xdr:from>
    <xdr:ext cx="736600" cy="259080"/>
    <xdr:sp macro="" textlink="">
      <xdr:nvSpPr>
        <xdr:cNvPr id="404" name="テキスト ボックス 403"/>
        <xdr:cNvSpPr txBox="1"/>
      </xdr:nvSpPr>
      <xdr:spPr>
        <a:xfrm>
          <a:off x="15798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129540</xdr:rowOff>
    </xdr:from>
    <xdr:to xmlns:xdr="http://schemas.openxmlformats.org/drawingml/2006/spreadsheetDrawing">
      <xdr:col>73</xdr:col>
      <xdr:colOff>44450</xdr:colOff>
      <xdr:row>39</xdr:row>
      <xdr:rowOff>59690</xdr:rowOff>
    </xdr:to>
    <xdr:sp macro="" textlink="">
      <xdr:nvSpPr>
        <xdr:cNvPr id="405" name="楕円 404"/>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406" name="テキスト ボックス 405"/>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81280</xdr:rowOff>
    </xdr:from>
    <xdr:to xmlns:xdr="http://schemas.openxmlformats.org/drawingml/2006/spreadsheetDrawing">
      <xdr:col>68</xdr:col>
      <xdr:colOff>203200</xdr:colOff>
      <xdr:row>39</xdr:row>
      <xdr:rowOff>11430</xdr:rowOff>
    </xdr:to>
    <xdr:sp macro="" textlink="">
      <xdr:nvSpPr>
        <xdr:cNvPr id="407" name="楕円 40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21590</xdr:rowOff>
    </xdr:from>
    <xdr:ext cx="762000" cy="259080"/>
    <xdr:sp macro="" textlink="">
      <xdr:nvSpPr>
        <xdr:cNvPr id="408" name="テキスト ボックス 407"/>
        <xdr:cNvSpPr txBox="1"/>
      </xdr:nvSpPr>
      <xdr:spPr>
        <a:xfrm>
          <a:off x="14020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89535</xdr:rowOff>
    </xdr:from>
    <xdr:to xmlns:xdr="http://schemas.openxmlformats.org/drawingml/2006/spreadsheetDrawing">
      <xdr:col>64</xdr:col>
      <xdr:colOff>152400</xdr:colOff>
      <xdr:row>39</xdr:row>
      <xdr:rowOff>19685</xdr:rowOff>
    </xdr:to>
    <xdr:sp macro="" textlink="">
      <xdr:nvSpPr>
        <xdr:cNvPr id="409" name="楕円 408"/>
        <xdr:cNvSpPr/>
      </xdr:nvSpPr>
      <xdr:spPr>
        <a:xfrm>
          <a:off x="134620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29845</xdr:rowOff>
    </xdr:from>
    <xdr:ext cx="762000" cy="258445"/>
    <xdr:sp macro="" textlink="">
      <xdr:nvSpPr>
        <xdr:cNvPr id="410" name="テキスト ボックス 409"/>
        <xdr:cNvSpPr txBox="1"/>
      </xdr:nvSpPr>
      <xdr:spPr>
        <a:xfrm>
          <a:off x="13131800" y="6373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新市建設計画事業の進行に伴った合併特例債の</a:t>
          </a:r>
          <a:r>
            <a:rPr lang="ja-JP" altLang="en-US" sz="1300">
              <a:solidFill>
                <a:schemeClr val="dk1"/>
              </a:solidFill>
              <a:effectLst/>
              <a:latin typeface="ＭＳ Ｐゴシック"/>
              <a:ea typeface="ＭＳ Ｐゴシック"/>
              <a:cs typeface="+mn-cs"/>
            </a:rPr>
            <a:t>償還が進んだこと</a:t>
          </a:r>
          <a:r>
            <a:rPr lang="ja-JP" altLang="ja-JP" sz="1300">
              <a:solidFill>
                <a:schemeClr val="dk1"/>
              </a:solidFill>
              <a:effectLst/>
              <a:latin typeface="ＭＳ Ｐゴシック"/>
              <a:ea typeface="ＭＳ Ｐゴシック"/>
              <a:cs typeface="+mn-cs"/>
            </a:rPr>
            <a:t>により、一般会計等に係る地方債の現在高が前年度より</a:t>
          </a:r>
          <a:r>
            <a:rPr lang="ja-JP" altLang="en-US" sz="1300">
              <a:solidFill>
                <a:schemeClr val="dk1"/>
              </a:solidFill>
              <a:effectLst/>
              <a:latin typeface="ＭＳ Ｐゴシック"/>
              <a:ea typeface="ＭＳ Ｐゴシック"/>
              <a:cs typeface="+mn-cs"/>
            </a:rPr>
            <a:t>約</a:t>
          </a:r>
          <a:r>
            <a:rPr lang="en-US" altLang="ja-JP" sz="1300">
              <a:solidFill>
                <a:schemeClr val="dk1"/>
              </a:solidFill>
              <a:effectLst/>
              <a:latin typeface="ＭＳ Ｐゴシック"/>
              <a:ea typeface="ＭＳ Ｐゴシック"/>
              <a:cs typeface="+mn-cs"/>
            </a:rPr>
            <a:t>3</a:t>
          </a:r>
          <a:r>
            <a:rPr lang="ja-JP" altLang="ja-JP" sz="1300">
              <a:solidFill>
                <a:schemeClr val="dk1"/>
              </a:solidFill>
              <a:effectLst/>
              <a:latin typeface="ＭＳ Ｐゴシック"/>
              <a:ea typeface="ＭＳ Ｐゴシック"/>
              <a:cs typeface="+mn-cs"/>
            </a:rPr>
            <a:t>億</a:t>
          </a:r>
          <a:r>
            <a:rPr lang="en-US" altLang="ja-JP" sz="1300">
              <a:solidFill>
                <a:schemeClr val="dk1"/>
              </a:solidFill>
              <a:effectLst/>
              <a:latin typeface="ＭＳ Ｐゴシック"/>
              <a:ea typeface="ＭＳ Ｐゴシック"/>
              <a:cs typeface="+mn-cs"/>
            </a:rPr>
            <a:t>850</a:t>
          </a:r>
          <a:r>
            <a:rPr lang="ja-JP" altLang="ja-JP" sz="1300">
              <a:solidFill>
                <a:schemeClr val="dk1"/>
              </a:solidFill>
              <a:effectLst/>
              <a:latin typeface="ＭＳ Ｐゴシック"/>
              <a:ea typeface="ＭＳ Ｐゴシック"/>
              <a:cs typeface="+mn-cs"/>
            </a:rPr>
            <a:t>万円</a:t>
          </a:r>
          <a:r>
            <a:rPr lang="ja-JP" altLang="en-US" sz="1300">
              <a:solidFill>
                <a:schemeClr val="dk1"/>
              </a:solidFill>
              <a:effectLst/>
              <a:latin typeface="ＭＳ Ｐゴシック"/>
              <a:ea typeface="ＭＳ Ｐゴシック"/>
              <a:cs typeface="+mn-cs"/>
            </a:rPr>
            <a:t>減少</a:t>
          </a:r>
          <a:r>
            <a:rPr lang="ja-JP" altLang="ja-JP" sz="1300">
              <a:solidFill>
                <a:schemeClr val="dk1"/>
              </a:solidFill>
              <a:effectLst/>
              <a:latin typeface="ＭＳ Ｐゴシック"/>
              <a:ea typeface="ＭＳ Ｐゴシック"/>
              <a:cs typeface="+mn-cs"/>
            </a:rPr>
            <a:t>し</a:t>
          </a:r>
          <a:r>
            <a:rPr lang="ja-JP" altLang="en-US" sz="1300">
              <a:solidFill>
                <a:schemeClr val="dk1"/>
              </a:solidFill>
              <a:effectLst/>
              <a:latin typeface="ＭＳ Ｐゴシック"/>
              <a:ea typeface="ＭＳ Ｐゴシック"/>
              <a:cs typeface="+mn-cs"/>
            </a:rPr>
            <a:t>たが、財政調整基金の取り崩しにより基金残高が減少したため</a:t>
          </a:r>
          <a:r>
            <a:rPr lang="ja-JP" altLang="ja-JP" sz="1300">
              <a:solidFill>
                <a:schemeClr val="dk1"/>
              </a:solidFill>
              <a:effectLst/>
              <a:latin typeface="ＭＳ Ｐゴシック"/>
              <a:ea typeface="ＭＳ Ｐゴシック"/>
              <a:cs typeface="+mn-cs"/>
            </a:rPr>
            <a:t>将来負担比率</a:t>
          </a:r>
          <a:r>
            <a:rPr lang="ja-JP" altLang="en-US" sz="1300">
              <a:solidFill>
                <a:schemeClr val="dk1"/>
              </a:solidFill>
              <a:effectLst/>
              <a:latin typeface="ＭＳ Ｐゴシック"/>
              <a:ea typeface="ＭＳ Ｐゴシック"/>
              <a:cs typeface="+mn-cs"/>
            </a:rPr>
            <a:t>の減少は</a:t>
          </a:r>
          <a:r>
            <a:rPr lang="en-US" altLang="ja-JP" sz="1300">
              <a:solidFill>
                <a:schemeClr val="dk1"/>
              </a:solidFill>
              <a:effectLst/>
              <a:latin typeface="ＭＳ Ｐゴシック"/>
              <a:ea typeface="ＭＳ Ｐゴシック"/>
              <a:cs typeface="+mn-cs"/>
            </a:rPr>
            <a:t>0.1</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にとどまった</a:t>
          </a:r>
          <a:r>
            <a:rPr lang="ja-JP" altLang="ja-JP" sz="1300">
              <a:solidFill>
                <a:schemeClr val="dk1"/>
              </a:solidFill>
              <a:effectLst/>
              <a:latin typeface="ＭＳ Ｐゴシック"/>
              <a:ea typeface="ＭＳ Ｐゴシック"/>
              <a:cs typeface="+mn-cs"/>
            </a:rPr>
            <a:t>。来年度も地方債の</a:t>
          </a:r>
          <a:r>
            <a:rPr lang="ja-JP" altLang="en-US" sz="1300">
              <a:solidFill>
                <a:schemeClr val="dk1"/>
              </a:solidFill>
              <a:effectLst/>
              <a:latin typeface="ＭＳ Ｐゴシック"/>
              <a:ea typeface="ＭＳ Ｐゴシック"/>
              <a:cs typeface="+mn-cs"/>
            </a:rPr>
            <a:t>償還額</a:t>
          </a:r>
          <a:r>
            <a:rPr lang="ja-JP" altLang="ja-JP" sz="1300">
              <a:solidFill>
                <a:schemeClr val="dk1"/>
              </a:solidFill>
              <a:effectLst/>
              <a:latin typeface="ＭＳ Ｐゴシック"/>
              <a:ea typeface="ＭＳ Ｐゴシック"/>
              <a:cs typeface="+mn-cs"/>
            </a:rPr>
            <a:t>の増加が見込まれる中、事業実施の適正化を図り、財政の健全化に努める。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8" name="テキスト ボックス 427"/>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0" name="テキスト ボックス 429"/>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8445"/>
    <xdr:sp macro="" textlink="">
      <xdr:nvSpPr>
        <xdr:cNvPr id="440" name="将来負担の状況最小値テキスト"/>
        <xdr:cNvSpPr txBox="1"/>
      </xdr:nvSpPr>
      <xdr:spPr>
        <a:xfrm>
          <a:off x="17106900" y="389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87630</xdr:rowOff>
    </xdr:from>
    <xdr:to xmlns:xdr="http://schemas.openxmlformats.org/drawingml/2006/spreadsheetDrawing">
      <xdr:col>81</xdr:col>
      <xdr:colOff>44450</xdr:colOff>
      <xdr:row>16</xdr:row>
      <xdr:rowOff>88265</xdr:rowOff>
    </xdr:to>
    <xdr:cxnSp macro="">
      <xdr:nvCxnSpPr>
        <xdr:cNvPr id="444" name="直線コネクタ 443"/>
        <xdr:cNvCxnSpPr/>
      </xdr:nvCxnSpPr>
      <xdr:spPr>
        <a:xfrm flipV="1">
          <a:off x="16179800" y="28308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164465</xdr:rowOff>
    </xdr:from>
    <xdr:ext cx="762000" cy="259080"/>
    <xdr:sp macro="" textlink="">
      <xdr:nvSpPr>
        <xdr:cNvPr id="445" name="将来負担の状況平均値テキスト"/>
        <xdr:cNvSpPr txBox="1"/>
      </xdr:nvSpPr>
      <xdr:spPr>
        <a:xfrm>
          <a:off x="17106900" y="2564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147955</xdr:rowOff>
    </xdr:from>
    <xdr:to xmlns:xdr="http://schemas.openxmlformats.org/drawingml/2006/spreadsheetDrawing">
      <xdr:col>81</xdr:col>
      <xdr:colOff>95250</xdr:colOff>
      <xdr:row>16</xdr:row>
      <xdr:rowOff>78105</xdr:rowOff>
    </xdr:to>
    <xdr:sp macro="" textlink="">
      <xdr:nvSpPr>
        <xdr:cNvPr id="446" name="フローチャート: 判断 445"/>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29845</xdr:rowOff>
    </xdr:from>
    <xdr:to xmlns:xdr="http://schemas.openxmlformats.org/drawingml/2006/spreadsheetDrawing">
      <xdr:col>77</xdr:col>
      <xdr:colOff>44450</xdr:colOff>
      <xdr:row>16</xdr:row>
      <xdr:rowOff>88265</xdr:rowOff>
    </xdr:to>
    <xdr:cxnSp macro="">
      <xdr:nvCxnSpPr>
        <xdr:cNvPr id="447" name="直線コネクタ 446"/>
        <xdr:cNvCxnSpPr/>
      </xdr:nvCxnSpPr>
      <xdr:spPr>
        <a:xfrm>
          <a:off x="15290800" y="277304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635</xdr:rowOff>
    </xdr:from>
    <xdr:to xmlns:xdr="http://schemas.openxmlformats.org/drawingml/2006/spreadsheetDrawing">
      <xdr:col>77</xdr:col>
      <xdr:colOff>95250</xdr:colOff>
      <xdr:row>16</xdr:row>
      <xdr:rowOff>102235</xdr:rowOff>
    </xdr:to>
    <xdr:sp macro="" textlink="">
      <xdr:nvSpPr>
        <xdr:cNvPr id="448" name="フローチャート: 判断 447"/>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112395</xdr:rowOff>
    </xdr:from>
    <xdr:ext cx="736600" cy="258445"/>
    <xdr:sp macro="" textlink="">
      <xdr:nvSpPr>
        <xdr:cNvPr id="449" name="テキスト ボックス 448"/>
        <xdr:cNvSpPr txBox="1"/>
      </xdr:nvSpPr>
      <xdr:spPr>
        <a:xfrm>
          <a:off x="15798800" y="2512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29845</xdr:rowOff>
    </xdr:from>
    <xdr:to xmlns:xdr="http://schemas.openxmlformats.org/drawingml/2006/spreadsheetDrawing">
      <xdr:col>72</xdr:col>
      <xdr:colOff>203200</xdr:colOff>
      <xdr:row>16</xdr:row>
      <xdr:rowOff>111760</xdr:rowOff>
    </xdr:to>
    <xdr:cxnSp macro="">
      <xdr:nvCxnSpPr>
        <xdr:cNvPr id="450" name="直線コネクタ 449"/>
        <xdr:cNvCxnSpPr/>
      </xdr:nvCxnSpPr>
      <xdr:spPr>
        <a:xfrm flipV="1">
          <a:off x="14401800" y="27730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22225</xdr:rowOff>
    </xdr:from>
    <xdr:to xmlns:xdr="http://schemas.openxmlformats.org/drawingml/2006/spreadsheetDrawing">
      <xdr:col>73</xdr:col>
      <xdr:colOff>44450</xdr:colOff>
      <xdr:row>16</xdr:row>
      <xdr:rowOff>123825</xdr:rowOff>
    </xdr:to>
    <xdr:sp macro="" textlink="">
      <xdr:nvSpPr>
        <xdr:cNvPr id="451" name="フローチャート: 判断 450"/>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109220</xdr:rowOff>
    </xdr:from>
    <xdr:ext cx="762000" cy="258445"/>
    <xdr:sp macro="" textlink="">
      <xdr:nvSpPr>
        <xdr:cNvPr id="452" name="テキスト ボックス 451"/>
        <xdr:cNvSpPr txBox="1"/>
      </xdr:nvSpPr>
      <xdr:spPr>
        <a:xfrm>
          <a:off x="14909800" y="2852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11430</xdr:rowOff>
    </xdr:from>
    <xdr:to xmlns:xdr="http://schemas.openxmlformats.org/drawingml/2006/spreadsheetDrawing">
      <xdr:col>68</xdr:col>
      <xdr:colOff>152400</xdr:colOff>
      <xdr:row>16</xdr:row>
      <xdr:rowOff>111760</xdr:rowOff>
    </xdr:to>
    <xdr:cxnSp macro="">
      <xdr:nvCxnSpPr>
        <xdr:cNvPr id="453" name="直線コネクタ 452"/>
        <xdr:cNvCxnSpPr/>
      </xdr:nvCxnSpPr>
      <xdr:spPr>
        <a:xfrm>
          <a:off x="13512800" y="27546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168910</xdr:rowOff>
    </xdr:from>
    <xdr:to xmlns:xdr="http://schemas.openxmlformats.org/drawingml/2006/spreadsheetDrawing">
      <xdr:col>68</xdr:col>
      <xdr:colOff>203200</xdr:colOff>
      <xdr:row>16</xdr:row>
      <xdr:rowOff>99060</xdr:rowOff>
    </xdr:to>
    <xdr:sp macro="" textlink="">
      <xdr:nvSpPr>
        <xdr:cNvPr id="454" name="フローチャート: 判断 453"/>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109220</xdr:rowOff>
    </xdr:from>
    <xdr:ext cx="762000" cy="258445"/>
    <xdr:sp macro="" textlink="">
      <xdr:nvSpPr>
        <xdr:cNvPr id="455" name="テキスト ボックス 454"/>
        <xdr:cNvSpPr txBox="1"/>
      </xdr:nvSpPr>
      <xdr:spPr>
        <a:xfrm>
          <a:off x="14020800" y="250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33655</xdr:rowOff>
    </xdr:from>
    <xdr:to xmlns:xdr="http://schemas.openxmlformats.org/drawingml/2006/spreadsheetDrawing">
      <xdr:col>64</xdr:col>
      <xdr:colOff>152400</xdr:colOff>
      <xdr:row>16</xdr:row>
      <xdr:rowOff>135255</xdr:rowOff>
    </xdr:to>
    <xdr:sp macro="" textlink="">
      <xdr:nvSpPr>
        <xdr:cNvPr id="456" name="フローチャート: 判断 455"/>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120650</xdr:rowOff>
    </xdr:from>
    <xdr:ext cx="762000" cy="258445"/>
    <xdr:sp macro="" textlink="">
      <xdr:nvSpPr>
        <xdr:cNvPr id="457" name="テキスト ボックス 456"/>
        <xdr:cNvSpPr txBox="1"/>
      </xdr:nvSpPr>
      <xdr:spPr>
        <a:xfrm>
          <a:off x="13131800" y="2863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36830</xdr:rowOff>
    </xdr:from>
    <xdr:to xmlns:xdr="http://schemas.openxmlformats.org/drawingml/2006/spreadsheetDrawing">
      <xdr:col>81</xdr:col>
      <xdr:colOff>95250</xdr:colOff>
      <xdr:row>16</xdr:row>
      <xdr:rowOff>138430</xdr:rowOff>
    </xdr:to>
    <xdr:sp macro="" textlink="">
      <xdr:nvSpPr>
        <xdr:cNvPr id="463" name="楕円 462"/>
        <xdr:cNvSpPr/>
      </xdr:nvSpPr>
      <xdr:spPr>
        <a:xfrm>
          <a:off x="16967200" y="27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8890</xdr:rowOff>
    </xdr:from>
    <xdr:ext cx="762000" cy="258445"/>
    <xdr:sp macro="" textlink="">
      <xdr:nvSpPr>
        <xdr:cNvPr id="464" name="将来負担の状況該当値テキスト"/>
        <xdr:cNvSpPr txBox="1"/>
      </xdr:nvSpPr>
      <xdr:spPr>
        <a:xfrm>
          <a:off x="17106900" y="275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37465</xdr:rowOff>
    </xdr:from>
    <xdr:to xmlns:xdr="http://schemas.openxmlformats.org/drawingml/2006/spreadsheetDrawing">
      <xdr:col>77</xdr:col>
      <xdr:colOff>95250</xdr:colOff>
      <xdr:row>16</xdr:row>
      <xdr:rowOff>139065</xdr:rowOff>
    </xdr:to>
    <xdr:sp macro="" textlink="">
      <xdr:nvSpPr>
        <xdr:cNvPr id="465" name="楕円 464"/>
        <xdr:cNvSpPr/>
      </xdr:nvSpPr>
      <xdr:spPr>
        <a:xfrm>
          <a:off x="16129000" y="27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123825</xdr:rowOff>
    </xdr:from>
    <xdr:ext cx="736600" cy="258445"/>
    <xdr:sp macro="" textlink="">
      <xdr:nvSpPr>
        <xdr:cNvPr id="466" name="テキスト ボックス 465"/>
        <xdr:cNvSpPr txBox="1"/>
      </xdr:nvSpPr>
      <xdr:spPr>
        <a:xfrm>
          <a:off x="15798800" y="2867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150495</xdr:rowOff>
    </xdr:from>
    <xdr:to xmlns:xdr="http://schemas.openxmlformats.org/drawingml/2006/spreadsheetDrawing">
      <xdr:col>73</xdr:col>
      <xdr:colOff>44450</xdr:colOff>
      <xdr:row>16</xdr:row>
      <xdr:rowOff>80645</xdr:rowOff>
    </xdr:to>
    <xdr:sp macro="" textlink="">
      <xdr:nvSpPr>
        <xdr:cNvPr id="467" name="楕円 466"/>
        <xdr:cNvSpPr/>
      </xdr:nvSpPr>
      <xdr:spPr>
        <a:xfrm>
          <a:off x="15240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90805</xdr:rowOff>
    </xdr:from>
    <xdr:ext cx="762000" cy="258445"/>
    <xdr:sp macro="" textlink="">
      <xdr:nvSpPr>
        <xdr:cNvPr id="468" name="テキスト ボックス 467"/>
        <xdr:cNvSpPr txBox="1"/>
      </xdr:nvSpPr>
      <xdr:spPr>
        <a:xfrm>
          <a:off x="14909800" y="249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60960</xdr:rowOff>
    </xdr:from>
    <xdr:to xmlns:xdr="http://schemas.openxmlformats.org/drawingml/2006/spreadsheetDrawing">
      <xdr:col>68</xdr:col>
      <xdr:colOff>203200</xdr:colOff>
      <xdr:row>16</xdr:row>
      <xdr:rowOff>162560</xdr:rowOff>
    </xdr:to>
    <xdr:sp macro="" textlink="">
      <xdr:nvSpPr>
        <xdr:cNvPr id="469" name="楕円 468"/>
        <xdr:cNvSpPr/>
      </xdr:nvSpPr>
      <xdr:spPr>
        <a:xfrm>
          <a:off x="1435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147320</xdr:rowOff>
    </xdr:from>
    <xdr:ext cx="762000" cy="259080"/>
    <xdr:sp macro="" textlink="">
      <xdr:nvSpPr>
        <xdr:cNvPr id="470" name="テキスト ボックス 469"/>
        <xdr:cNvSpPr txBox="1"/>
      </xdr:nvSpPr>
      <xdr:spPr>
        <a:xfrm>
          <a:off x="14020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132080</xdr:rowOff>
    </xdr:from>
    <xdr:to xmlns:xdr="http://schemas.openxmlformats.org/drawingml/2006/spreadsheetDrawing">
      <xdr:col>64</xdr:col>
      <xdr:colOff>152400</xdr:colOff>
      <xdr:row>16</xdr:row>
      <xdr:rowOff>62230</xdr:rowOff>
    </xdr:to>
    <xdr:sp macro="" textlink="">
      <xdr:nvSpPr>
        <xdr:cNvPr id="471" name="楕円 470"/>
        <xdr:cNvSpPr/>
      </xdr:nvSpPr>
      <xdr:spPr>
        <a:xfrm>
          <a:off x="13462000" y="27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72390</xdr:rowOff>
    </xdr:from>
    <xdr:ext cx="762000" cy="259080"/>
    <xdr:sp macro="" textlink="">
      <xdr:nvSpPr>
        <xdr:cNvPr id="472" name="テキスト ボックス 471"/>
        <xdr:cNvSpPr txBox="1"/>
      </xdr:nvSpPr>
      <xdr:spPr>
        <a:xfrm>
          <a:off x="131318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令和元年度</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の減少となったが類似団体平均を上回っている。類似団体では清掃等の業務を広域で行っているが本市においては直営実施していることが、類似団体と比べ人件費の増の要因として考えられる。</a:t>
          </a:r>
          <a:endParaRPr lang="ja-JP" altLang="ja-JP" sz="1400">
            <a:effectLst/>
          </a:endParaRPr>
        </a:p>
        <a:p>
          <a:r>
            <a:rPr lang="ja-JP" altLang="ja-JP" sz="1100">
              <a:solidFill>
                <a:schemeClr val="dk1"/>
              </a:solidFill>
              <a:effectLst/>
              <a:latin typeface="+mn-lt"/>
              <a:ea typeface="+mn-ea"/>
              <a:cs typeface="+mn-cs"/>
            </a:rPr>
            <a:t>今後は、民間でも実施可能な部分については、委託化を進める等、適正な定員管理を通じて人件費抑制に向けた取組を推進していく。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30480</xdr:rowOff>
    </xdr:from>
    <xdr:ext cx="762000" cy="258445"/>
    <xdr:sp macro="" textlink="">
      <xdr:nvSpPr>
        <xdr:cNvPr id="62" name="人件費最小値テキスト"/>
        <xdr:cNvSpPr txBox="1"/>
      </xdr:nvSpPr>
      <xdr:spPr>
        <a:xfrm>
          <a:off x="4914900" y="6888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58420</xdr:rowOff>
    </xdr:from>
    <xdr:to xmlns:xdr="http://schemas.openxmlformats.org/drawingml/2006/spreadsheetDrawing">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4" name="人件費最大値テキスト"/>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168910</xdr:rowOff>
    </xdr:from>
    <xdr:to xmlns:xdr="http://schemas.openxmlformats.org/drawingml/2006/spreadsheetDrawing">
      <xdr:col>24</xdr:col>
      <xdr:colOff>25400</xdr:colOff>
      <xdr:row>38</xdr:row>
      <xdr:rowOff>43180</xdr:rowOff>
    </xdr:to>
    <xdr:cxnSp macro="">
      <xdr:nvCxnSpPr>
        <xdr:cNvPr id="66" name="直線コネクタ 65"/>
        <xdr:cNvCxnSpPr/>
      </xdr:nvCxnSpPr>
      <xdr:spPr>
        <a:xfrm flipV="1">
          <a:off x="3987800" y="65125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67" name="人件費平均値テキスト"/>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43180</xdr:rowOff>
    </xdr:from>
    <xdr:to xmlns:xdr="http://schemas.openxmlformats.org/drawingml/2006/spreadsheetDrawing">
      <xdr:col>19</xdr:col>
      <xdr:colOff>187325</xdr:colOff>
      <xdr:row>38</xdr:row>
      <xdr:rowOff>58420</xdr:rowOff>
    </xdr:to>
    <xdr:cxnSp macro="">
      <xdr:nvCxnSpPr>
        <xdr:cNvPr id="69" name="直線コネクタ 68"/>
        <xdr:cNvCxnSpPr/>
      </xdr:nvCxnSpPr>
      <xdr:spPr>
        <a:xfrm flipV="1">
          <a:off x="3098800" y="6558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5965" cy="259080"/>
    <xdr:sp macro="" textlink="">
      <xdr:nvSpPr>
        <xdr:cNvPr id="71" name="テキスト ボックス 70"/>
        <xdr:cNvSpPr txBox="1"/>
      </xdr:nvSpPr>
      <xdr:spPr>
        <a:xfrm>
          <a:off x="3606800" y="5925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58420</xdr:rowOff>
    </xdr:from>
    <xdr:to xmlns:xdr="http://schemas.openxmlformats.org/drawingml/2006/spreadsheetDrawing">
      <xdr:col>15</xdr:col>
      <xdr:colOff>98425</xdr:colOff>
      <xdr:row>38</xdr:row>
      <xdr:rowOff>127000</xdr:rowOff>
    </xdr:to>
    <xdr:cxnSp macro="">
      <xdr:nvCxnSpPr>
        <xdr:cNvPr id="72" name="直線コネクタ 71"/>
        <xdr:cNvCxnSpPr/>
      </xdr:nvCxnSpPr>
      <xdr:spPr>
        <a:xfrm flipV="1">
          <a:off x="2209800" y="6573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2000" cy="259080"/>
    <xdr:sp macro="" textlink="">
      <xdr:nvSpPr>
        <xdr:cNvPr id="74" name="テキスト ボックス 73"/>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73660</xdr:rowOff>
    </xdr:from>
    <xdr:to xmlns:xdr="http://schemas.openxmlformats.org/drawingml/2006/spreadsheetDrawing">
      <xdr:col>11</xdr:col>
      <xdr:colOff>9525</xdr:colOff>
      <xdr:row>38</xdr:row>
      <xdr:rowOff>127000</xdr:rowOff>
    </xdr:to>
    <xdr:cxnSp macro="">
      <xdr:nvCxnSpPr>
        <xdr:cNvPr id="75" name="直線コネクタ 74"/>
        <xdr:cNvCxnSpPr/>
      </xdr:nvCxnSpPr>
      <xdr:spPr>
        <a:xfrm>
          <a:off x="1320800" y="6588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61365" cy="258445"/>
    <xdr:sp macro="" textlink="">
      <xdr:nvSpPr>
        <xdr:cNvPr id="77" name="テキスト ボックス 76"/>
        <xdr:cNvSpPr txBox="1"/>
      </xdr:nvSpPr>
      <xdr:spPr>
        <a:xfrm>
          <a:off x="18288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73660</xdr:rowOff>
    </xdr:from>
    <xdr:ext cx="761365" cy="259080"/>
    <xdr:sp macro="" textlink="">
      <xdr:nvSpPr>
        <xdr:cNvPr id="79" name="テキスト ボックス 78"/>
        <xdr:cNvSpPr txBox="1"/>
      </xdr:nvSpPr>
      <xdr:spPr>
        <a:xfrm>
          <a:off x="939800" y="590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118110</xdr:rowOff>
    </xdr:from>
    <xdr:to xmlns:xdr="http://schemas.openxmlformats.org/drawingml/2006/spreadsheetDrawing">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90170</xdr:rowOff>
    </xdr:from>
    <xdr:ext cx="762000" cy="259080"/>
    <xdr:sp macro="" textlink="">
      <xdr:nvSpPr>
        <xdr:cNvPr id="86" name="人件費該当値テキスト"/>
        <xdr:cNvSpPr txBox="1"/>
      </xdr:nvSpPr>
      <xdr:spPr>
        <a:xfrm>
          <a:off x="49149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163830</xdr:rowOff>
    </xdr:from>
    <xdr:to xmlns:xdr="http://schemas.openxmlformats.org/drawingml/2006/spreadsheetDrawing">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78740</xdr:rowOff>
    </xdr:from>
    <xdr:ext cx="735965" cy="259080"/>
    <xdr:sp macro="" textlink="">
      <xdr:nvSpPr>
        <xdr:cNvPr id="88" name="テキスト ボックス 87"/>
        <xdr:cNvSpPr txBox="1"/>
      </xdr:nvSpPr>
      <xdr:spPr>
        <a:xfrm>
          <a:off x="3606800" y="6593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7620</xdr:rowOff>
    </xdr:from>
    <xdr:to xmlns:xdr="http://schemas.openxmlformats.org/drawingml/2006/spreadsheetDrawing">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93980</xdr:rowOff>
    </xdr:from>
    <xdr:ext cx="762000" cy="259080"/>
    <xdr:sp macro="" textlink="">
      <xdr:nvSpPr>
        <xdr:cNvPr id="90" name="テキスト ボックス 89"/>
        <xdr:cNvSpPr txBox="1"/>
      </xdr:nvSpPr>
      <xdr:spPr>
        <a:xfrm>
          <a:off x="2717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76200</xdr:rowOff>
    </xdr:from>
    <xdr:to xmlns:xdr="http://schemas.openxmlformats.org/drawingml/2006/spreadsheetDrawing">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162560</xdr:rowOff>
    </xdr:from>
    <xdr:ext cx="761365" cy="259080"/>
    <xdr:sp macro="" textlink="">
      <xdr:nvSpPr>
        <xdr:cNvPr id="92" name="テキスト ボックス 91"/>
        <xdr:cNvSpPr txBox="1"/>
      </xdr:nvSpPr>
      <xdr:spPr>
        <a:xfrm>
          <a:off x="1828800" y="667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22860</xdr:rowOff>
    </xdr:from>
    <xdr:to xmlns:xdr="http://schemas.openxmlformats.org/drawingml/2006/spreadsheetDrawing">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109220</xdr:rowOff>
    </xdr:from>
    <xdr:ext cx="761365" cy="258445"/>
    <xdr:sp macro="" textlink="">
      <xdr:nvSpPr>
        <xdr:cNvPr id="94" name="テキスト ボックス 93"/>
        <xdr:cNvSpPr txBox="1"/>
      </xdr:nvSpPr>
      <xdr:spPr>
        <a:xfrm>
          <a:off x="939800" y="6624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から横ばいとなった</a:t>
          </a:r>
          <a:r>
            <a:rPr lang="ja-JP" altLang="ja-JP" sz="1100">
              <a:solidFill>
                <a:schemeClr val="dk1"/>
              </a:solidFill>
              <a:effectLst/>
              <a:latin typeface="+mn-lt"/>
              <a:ea typeface="+mn-ea"/>
              <a:cs typeface="+mn-cs"/>
            </a:rPr>
            <a:t>。類似団体平均と比較して高い水準にあるのは、人件費と同様、清掃等の業務を直営で行っており、その分経常経費も必要となるためである。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78105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78105</xdr:rowOff>
    </xdr:from>
    <xdr:to xmlns:xdr="http://schemas.openxmlformats.org/drawingml/2006/spreadsheetDrawing">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72390</xdr:rowOff>
    </xdr:from>
    <xdr:to xmlns:xdr="http://schemas.openxmlformats.org/drawingml/2006/spreadsheetDrawing">
      <xdr:col>82</xdr:col>
      <xdr:colOff>107950</xdr:colOff>
      <xdr:row>18</xdr:row>
      <xdr:rowOff>72390</xdr:rowOff>
    </xdr:to>
    <xdr:cxnSp macro="">
      <xdr:nvCxnSpPr>
        <xdr:cNvPr id="129" name="直線コネクタ 128"/>
        <xdr:cNvCxnSpPr/>
      </xdr:nvCxnSpPr>
      <xdr:spPr>
        <a:xfrm>
          <a:off x="15671800" y="3158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76200</xdr:rowOff>
    </xdr:from>
    <xdr:ext cx="762000" cy="258445"/>
    <xdr:sp macro="" textlink="">
      <xdr:nvSpPr>
        <xdr:cNvPr id="130" name="物件費平均値テキスト"/>
        <xdr:cNvSpPr txBox="1"/>
      </xdr:nvSpPr>
      <xdr:spPr>
        <a:xfrm>
          <a:off x="16598900" y="2647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59690</xdr:rowOff>
    </xdr:from>
    <xdr:to xmlns:xdr="http://schemas.openxmlformats.org/drawingml/2006/spreadsheetDrawing">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72390</xdr:rowOff>
    </xdr:from>
    <xdr:to xmlns:xdr="http://schemas.openxmlformats.org/drawingml/2006/spreadsheetDrawing">
      <xdr:col>78</xdr:col>
      <xdr:colOff>69850</xdr:colOff>
      <xdr:row>18</xdr:row>
      <xdr:rowOff>83185</xdr:rowOff>
    </xdr:to>
    <xdr:cxnSp macro="">
      <xdr:nvCxnSpPr>
        <xdr:cNvPr id="132" name="直線コネクタ 131"/>
        <xdr:cNvCxnSpPr/>
      </xdr:nvCxnSpPr>
      <xdr:spPr>
        <a:xfrm flipV="1">
          <a:off x="14782800" y="31584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83185</xdr:rowOff>
    </xdr:from>
    <xdr:to xmlns:xdr="http://schemas.openxmlformats.org/drawingml/2006/spreadsheetDrawing">
      <xdr:col>73</xdr:col>
      <xdr:colOff>180975</xdr:colOff>
      <xdr:row>18</xdr:row>
      <xdr:rowOff>94615</xdr:rowOff>
    </xdr:to>
    <xdr:cxnSp macro="">
      <xdr:nvCxnSpPr>
        <xdr:cNvPr id="135" name="直線コネクタ 134"/>
        <xdr:cNvCxnSpPr/>
      </xdr:nvCxnSpPr>
      <xdr:spPr>
        <a:xfrm flipV="1">
          <a:off x="13893800" y="3169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154940</xdr:rowOff>
    </xdr:from>
    <xdr:to xmlns:xdr="http://schemas.openxmlformats.org/drawingml/2006/spreadsheetDrawing">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18</xdr:row>
      <xdr:rowOff>94615</xdr:rowOff>
    </xdr:to>
    <xdr:cxnSp macro="">
      <xdr:nvCxnSpPr>
        <xdr:cNvPr id="138" name="直線コネクタ 137"/>
        <xdr:cNvCxnSpPr/>
      </xdr:nvCxnSpPr>
      <xdr:spPr>
        <a:xfrm>
          <a:off x="13004800" y="298450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52070</xdr:rowOff>
    </xdr:from>
    <xdr:ext cx="761365" cy="258445"/>
    <xdr:sp macro="" textlink="">
      <xdr:nvSpPr>
        <xdr:cNvPr id="140" name="テキスト ボックス 139"/>
        <xdr:cNvSpPr txBox="1"/>
      </xdr:nvSpPr>
      <xdr:spPr>
        <a:xfrm>
          <a:off x="13512800" y="2452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67945</xdr:rowOff>
    </xdr:from>
    <xdr:to xmlns:xdr="http://schemas.openxmlformats.org/drawingml/2006/spreadsheetDrawing">
      <xdr:col>65</xdr:col>
      <xdr:colOff>53975</xdr:colOff>
      <xdr:row>15</xdr:row>
      <xdr:rowOff>169545</xdr:rowOff>
    </xdr:to>
    <xdr:sp macro="" textlink="">
      <xdr:nvSpPr>
        <xdr:cNvPr id="141" name="フローチャート: 判断 140"/>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8255</xdr:rowOff>
    </xdr:from>
    <xdr:ext cx="762000" cy="258445"/>
    <xdr:sp macro="" textlink="">
      <xdr:nvSpPr>
        <xdr:cNvPr id="142" name="テキスト ボックス 141"/>
        <xdr:cNvSpPr txBox="1"/>
      </xdr:nvSpPr>
      <xdr:spPr>
        <a:xfrm>
          <a:off x="12623800" y="2408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21590</xdr:rowOff>
    </xdr:from>
    <xdr:to xmlns:xdr="http://schemas.openxmlformats.org/drawingml/2006/spreadsheetDrawing">
      <xdr:col>82</xdr:col>
      <xdr:colOff>158750</xdr:colOff>
      <xdr:row>18</xdr:row>
      <xdr:rowOff>123190</xdr:rowOff>
    </xdr:to>
    <xdr:sp macro="" textlink="">
      <xdr:nvSpPr>
        <xdr:cNvPr id="148" name="楕円 147"/>
        <xdr:cNvSpPr/>
      </xdr:nvSpPr>
      <xdr:spPr>
        <a:xfrm>
          <a:off x="164592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165100</xdr:rowOff>
    </xdr:from>
    <xdr:ext cx="762000" cy="259080"/>
    <xdr:sp macro="" textlink="">
      <xdr:nvSpPr>
        <xdr:cNvPr id="149" name="物件費該当値テキスト"/>
        <xdr:cNvSpPr txBox="1"/>
      </xdr:nvSpPr>
      <xdr:spPr>
        <a:xfrm>
          <a:off x="165989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21590</xdr:rowOff>
    </xdr:from>
    <xdr:to xmlns:xdr="http://schemas.openxmlformats.org/drawingml/2006/spreadsheetDrawing">
      <xdr:col>78</xdr:col>
      <xdr:colOff>120650</xdr:colOff>
      <xdr:row>18</xdr:row>
      <xdr:rowOff>123190</xdr:rowOff>
    </xdr:to>
    <xdr:sp macro="" textlink="">
      <xdr:nvSpPr>
        <xdr:cNvPr id="150" name="楕円 149"/>
        <xdr:cNvSpPr/>
      </xdr:nvSpPr>
      <xdr:spPr>
        <a:xfrm>
          <a:off x="156210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107950</xdr:rowOff>
    </xdr:from>
    <xdr:ext cx="736600" cy="259080"/>
    <xdr:sp macro="" textlink="">
      <xdr:nvSpPr>
        <xdr:cNvPr id="151" name="テキスト ボックス 150"/>
        <xdr:cNvSpPr txBox="1"/>
      </xdr:nvSpPr>
      <xdr:spPr>
        <a:xfrm>
          <a:off x="15290800" y="3194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32385</xdr:rowOff>
    </xdr:from>
    <xdr:to xmlns:xdr="http://schemas.openxmlformats.org/drawingml/2006/spreadsheetDrawing">
      <xdr:col>74</xdr:col>
      <xdr:colOff>31750</xdr:colOff>
      <xdr:row>18</xdr:row>
      <xdr:rowOff>133985</xdr:rowOff>
    </xdr:to>
    <xdr:sp macro="" textlink="">
      <xdr:nvSpPr>
        <xdr:cNvPr id="152" name="楕円 151"/>
        <xdr:cNvSpPr/>
      </xdr:nvSpPr>
      <xdr:spPr>
        <a:xfrm>
          <a:off x="14732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118745</xdr:rowOff>
    </xdr:from>
    <xdr:ext cx="762000" cy="259080"/>
    <xdr:sp macro="" textlink="">
      <xdr:nvSpPr>
        <xdr:cNvPr id="153" name="テキスト ボックス 152"/>
        <xdr:cNvSpPr txBox="1"/>
      </xdr:nvSpPr>
      <xdr:spPr>
        <a:xfrm>
          <a:off x="144018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43815</xdr:rowOff>
    </xdr:from>
    <xdr:to xmlns:xdr="http://schemas.openxmlformats.org/drawingml/2006/spreadsheetDrawing">
      <xdr:col>69</xdr:col>
      <xdr:colOff>142875</xdr:colOff>
      <xdr:row>18</xdr:row>
      <xdr:rowOff>145415</xdr:rowOff>
    </xdr:to>
    <xdr:sp macro="" textlink="">
      <xdr:nvSpPr>
        <xdr:cNvPr id="154" name="楕円 153"/>
        <xdr:cNvSpPr/>
      </xdr:nvSpPr>
      <xdr:spPr>
        <a:xfrm>
          <a:off x="13843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130175</xdr:rowOff>
    </xdr:from>
    <xdr:ext cx="761365" cy="259080"/>
    <xdr:sp macro="" textlink="">
      <xdr:nvSpPr>
        <xdr:cNvPr id="155" name="テキスト ボックス 154"/>
        <xdr:cNvSpPr txBox="1"/>
      </xdr:nvSpPr>
      <xdr:spPr>
        <a:xfrm>
          <a:off x="13512800" y="3216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57" name="テキスト ボックス 156"/>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令和元年度は障害者福祉費、児童福祉費の増加により、</a:t>
          </a:r>
          <a:r>
            <a:rPr lang="ja-JP" altLang="ja-JP" sz="1100">
              <a:solidFill>
                <a:schemeClr val="dk1"/>
              </a:solidFill>
              <a:effectLst/>
              <a:latin typeface="+mn-lt"/>
              <a:ea typeface="+mn-ea"/>
              <a:cs typeface="+mn-cs"/>
            </a:rPr>
            <a:t>扶助費に係る経常収支比率は前年度より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ポイント上昇した。</a:t>
          </a:r>
          <a:endParaRPr lang="ja-JP" altLang="ja-JP" sz="1400">
            <a:effectLst/>
          </a:endParaRPr>
        </a:p>
        <a:p>
          <a:r>
            <a:rPr lang="ja-JP" altLang="ja-JP" sz="11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xdr:rowOff>
    </xdr:from>
    <xdr:to xmlns:xdr="http://schemas.openxmlformats.org/drawingml/2006/spreadsheetDrawing">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99060</xdr:rowOff>
    </xdr:from>
    <xdr:ext cx="762000" cy="258445"/>
    <xdr:sp macro="" textlink="">
      <xdr:nvSpPr>
        <xdr:cNvPr id="190" name="扶助費最大値テキスト"/>
        <xdr:cNvSpPr txBox="1"/>
      </xdr:nvSpPr>
      <xdr:spPr>
        <a:xfrm>
          <a:off x="4914900" y="8671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xdr:rowOff>
    </xdr:from>
    <xdr:to xmlns:xdr="http://schemas.openxmlformats.org/drawingml/2006/spreadsheetDrawing">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167640</xdr:rowOff>
    </xdr:from>
    <xdr:to xmlns:xdr="http://schemas.openxmlformats.org/drawingml/2006/spreadsheetDrawing">
      <xdr:col>24</xdr:col>
      <xdr:colOff>25400</xdr:colOff>
      <xdr:row>57</xdr:row>
      <xdr:rowOff>4445</xdr:rowOff>
    </xdr:to>
    <xdr:cxnSp macro="">
      <xdr:nvCxnSpPr>
        <xdr:cNvPr id="192" name="直線コネクタ 191"/>
        <xdr:cNvCxnSpPr/>
      </xdr:nvCxnSpPr>
      <xdr:spPr>
        <a:xfrm>
          <a:off x="3987800" y="959739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762000" cy="258445"/>
    <xdr:sp macro="" textlink="">
      <xdr:nvSpPr>
        <xdr:cNvPr id="193" name="扶助費平均値テキスト"/>
        <xdr:cNvSpPr txBox="1"/>
      </xdr:nvSpPr>
      <xdr:spPr>
        <a:xfrm>
          <a:off x="4914900" y="9359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151765</xdr:rowOff>
    </xdr:from>
    <xdr:to xmlns:xdr="http://schemas.openxmlformats.org/drawingml/2006/spreadsheetDrawing">
      <xdr:col>19</xdr:col>
      <xdr:colOff>187325</xdr:colOff>
      <xdr:row>55</xdr:row>
      <xdr:rowOff>167640</xdr:rowOff>
    </xdr:to>
    <xdr:cxnSp macro="">
      <xdr:nvCxnSpPr>
        <xdr:cNvPr id="195" name="直線コネクタ 194"/>
        <xdr:cNvCxnSpPr/>
      </xdr:nvCxnSpPr>
      <xdr:spPr>
        <a:xfrm>
          <a:off x="3098800" y="958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5965" cy="259080"/>
    <xdr:sp macro="" textlink="">
      <xdr:nvSpPr>
        <xdr:cNvPr id="197" name="テキスト ボックス 196"/>
        <xdr:cNvSpPr txBox="1"/>
      </xdr:nvSpPr>
      <xdr:spPr>
        <a:xfrm>
          <a:off x="3606800" y="9234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118745</xdr:rowOff>
    </xdr:from>
    <xdr:to xmlns:xdr="http://schemas.openxmlformats.org/drawingml/2006/spreadsheetDrawing">
      <xdr:col>15</xdr:col>
      <xdr:colOff>98425</xdr:colOff>
      <xdr:row>55</xdr:row>
      <xdr:rowOff>151765</xdr:rowOff>
    </xdr:to>
    <xdr:cxnSp macro="">
      <xdr:nvCxnSpPr>
        <xdr:cNvPr id="198" name="直線コネクタ 197"/>
        <xdr:cNvCxnSpPr/>
      </xdr:nvCxnSpPr>
      <xdr:spPr>
        <a:xfrm>
          <a:off x="2209800" y="9548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53340</xdr:rowOff>
    </xdr:from>
    <xdr:to xmlns:xdr="http://schemas.openxmlformats.org/drawingml/2006/spreadsheetDrawing">
      <xdr:col>11</xdr:col>
      <xdr:colOff>9525</xdr:colOff>
      <xdr:row>55</xdr:row>
      <xdr:rowOff>118745</xdr:rowOff>
    </xdr:to>
    <xdr:cxnSp macro="">
      <xdr:nvCxnSpPr>
        <xdr:cNvPr id="201" name="直線コネクタ 200"/>
        <xdr:cNvCxnSpPr/>
      </xdr:nvCxnSpPr>
      <xdr:spPr>
        <a:xfrm>
          <a:off x="1320800" y="9483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61365" cy="259080"/>
    <xdr:sp macro="" textlink="">
      <xdr:nvSpPr>
        <xdr:cNvPr id="203" name="テキスト ボックス 202"/>
        <xdr:cNvSpPr txBox="1"/>
      </xdr:nvSpPr>
      <xdr:spPr>
        <a:xfrm>
          <a:off x="1828800" y="9168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59690</xdr:rowOff>
    </xdr:from>
    <xdr:to xmlns:xdr="http://schemas.openxmlformats.org/drawingml/2006/spreadsheetDrawing">
      <xdr:col>6</xdr:col>
      <xdr:colOff>171450</xdr:colOff>
      <xdr:row>54</xdr:row>
      <xdr:rowOff>161290</xdr:rowOff>
    </xdr:to>
    <xdr:sp macro="" textlink="">
      <xdr:nvSpPr>
        <xdr:cNvPr id="204" name="フローチャート: 判断 203"/>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0</xdr:rowOff>
    </xdr:from>
    <xdr:ext cx="761365" cy="259080"/>
    <xdr:sp macro="" textlink="">
      <xdr:nvSpPr>
        <xdr:cNvPr id="205" name="テキスト ボックス 204"/>
        <xdr:cNvSpPr txBox="1"/>
      </xdr:nvSpPr>
      <xdr:spPr>
        <a:xfrm>
          <a:off x="939800" y="9086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125095</xdr:rowOff>
    </xdr:from>
    <xdr:to xmlns:xdr="http://schemas.openxmlformats.org/drawingml/2006/spreadsheetDrawing">
      <xdr:col>24</xdr:col>
      <xdr:colOff>76200</xdr:colOff>
      <xdr:row>57</xdr:row>
      <xdr:rowOff>55245</xdr:rowOff>
    </xdr:to>
    <xdr:sp macro="" textlink="">
      <xdr:nvSpPr>
        <xdr:cNvPr id="211" name="楕円 210"/>
        <xdr:cNvSpPr/>
      </xdr:nvSpPr>
      <xdr:spPr>
        <a:xfrm>
          <a:off x="47752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762000" cy="258445"/>
    <xdr:sp macro="" textlink="">
      <xdr:nvSpPr>
        <xdr:cNvPr id="212" name="扶助費該当値テキスト"/>
        <xdr:cNvSpPr txBox="1"/>
      </xdr:nvSpPr>
      <xdr:spPr>
        <a:xfrm>
          <a:off x="491490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116840</xdr:rowOff>
    </xdr:from>
    <xdr:to xmlns:xdr="http://schemas.openxmlformats.org/drawingml/2006/spreadsheetDrawing">
      <xdr:col>20</xdr:col>
      <xdr:colOff>38100</xdr:colOff>
      <xdr:row>56</xdr:row>
      <xdr:rowOff>46990</xdr:rowOff>
    </xdr:to>
    <xdr:sp macro="" textlink="">
      <xdr:nvSpPr>
        <xdr:cNvPr id="213" name="楕円 212"/>
        <xdr:cNvSpPr/>
      </xdr:nvSpPr>
      <xdr:spPr>
        <a:xfrm>
          <a:off x="3937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31750</xdr:rowOff>
    </xdr:from>
    <xdr:ext cx="735965" cy="258445"/>
    <xdr:sp macro="" textlink="">
      <xdr:nvSpPr>
        <xdr:cNvPr id="214" name="テキスト ボックス 213"/>
        <xdr:cNvSpPr txBox="1"/>
      </xdr:nvSpPr>
      <xdr:spPr>
        <a:xfrm>
          <a:off x="3606800" y="9632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100965</xdr:rowOff>
    </xdr:from>
    <xdr:to xmlns:xdr="http://schemas.openxmlformats.org/drawingml/2006/spreadsheetDrawing">
      <xdr:col>15</xdr:col>
      <xdr:colOff>149225</xdr:colOff>
      <xdr:row>56</xdr:row>
      <xdr:rowOff>31115</xdr:rowOff>
    </xdr:to>
    <xdr:sp macro="" textlink="">
      <xdr:nvSpPr>
        <xdr:cNvPr id="215" name="楕円 214"/>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15875</xdr:rowOff>
    </xdr:from>
    <xdr:ext cx="762000" cy="259080"/>
    <xdr:sp macro="" textlink="">
      <xdr:nvSpPr>
        <xdr:cNvPr id="216" name="テキスト ボックス 215"/>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217" name="楕円 216"/>
        <xdr:cNvSpPr/>
      </xdr:nvSpPr>
      <xdr:spPr>
        <a:xfrm>
          <a:off x="2159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154940</xdr:rowOff>
    </xdr:from>
    <xdr:ext cx="761365" cy="258445"/>
    <xdr:sp macro="" textlink="">
      <xdr:nvSpPr>
        <xdr:cNvPr id="218" name="テキスト ボックス 217"/>
        <xdr:cNvSpPr txBox="1"/>
      </xdr:nvSpPr>
      <xdr:spPr>
        <a:xfrm>
          <a:off x="1828800" y="958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219" name="楕円 218"/>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88900</xdr:rowOff>
    </xdr:from>
    <xdr:ext cx="761365" cy="258445"/>
    <xdr:sp macro="" textlink="">
      <xdr:nvSpPr>
        <xdr:cNvPr id="220" name="テキスト ボックス 219"/>
        <xdr:cNvSpPr txBox="1"/>
      </xdr:nvSpPr>
      <xdr:spPr>
        <a:xfrm>
          <a:off x="939800" y="951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　その他に係る経常収支比率は下水道特別会計への繰出金が減少したことにより、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した。特別会計については、経費の削減をするとともに、料金改定も含めた自主財源の確保を検討し、繰出金の抑制に努める。</a:t>
          </a:r>
          <a:endParaRPr lang="en-US" altLang="ja-JP" sz="11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6" name="テキスト ボックス 235"/>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8" name="テキスト ボックス 237"/>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40" name="テキスト ボックス 239"/>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2" name="テキスト ボックス 241"/>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4" name="テキスト ボックス 243"/>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6" name="テキスト ボックス 245"/>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8445"/>
    <xdr:sp macro="" textlink="">
      <xdr:nvSpPr>
        <xdr:cNvPr id="253" name="その他最大値テキスト"/>
        <xdr:cNvSpPr txBox="1"/>
      </xdr:nvSpPr>
      <xdr:spPr>
        <a:xfrm>
          <a:off x="16598900" y="894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109220</xdr:rowOff>
    </xdr:from>
    <xdr:to xmlns:xdr="http://schemas.openxmlformats.org/drawingml/2006/spreadsheetDrawing">
      <xdr:col>82</xdr:col>
      <xdr:colOff>107950</xdr:colOff>
      <xdr:row>58</xdr:row>
      <xdr:rowOff>9525</xdr:rowOff>
    </xdr:to>
    <xdr:cxnSp macro="">
      <xdr:nvCxnSpPr>
        <xdr:cNvPr id="255" name="直線コネクタ 254"/>
        <xdr:cNvCxnSpPr/>
      </xdr:nvCxnSpPr>
      <xdr:spPr>
        <a:xfrm flipV="1">
          <a:off x="15671800" y="98818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17780</xdr:rowOff>
    </xdr:from>
    <xdr:ext cx="762000" cy="258445"/>
    <xdr:sp macro="" textlink="">
      <xdr:nvSpPr>
        <xdr:cNvPr id="256" name="その他平均値テキスト"/>
        <xdr:cNvSpPr txBox="1"/>
      </xdr:nvSpPr>
      <xdr:spPr>
        <a:xfrm>
          <a:off x="16598900" y="9447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163195</xdr:rowOff>
    </xdr:from>
    <xdr:to xmlns:xdr="http://schemas.openxmlformats.org/drawingml/2006/spreadsheetDrawing">
      <xdr:col>78</xdr:col>
      <xdr:colOff>69850</xdr:colOff>
      <xdr:row>58</xdr:row>
      <xdr:rowOff>9525</xdr:rowOff>
    </xdr:to>
    <xdr:cxnSp macro="">
      <xdr:nvCxnSpPr>
        <xdr:cNvPr id="258" name="直線コネクタ 257"/>
        <xdr:cNvCxnSpPr/>
      </xdr:nvCxnSpPr>
      <xdr:spPr>
        <a:xfrm>
          <a:off x="14782800" y="97643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165100</xdr:rowOff>
    </xdr:from>
    <xdr:ext cx="736600" cy="259080"/>
    <xdr:sp macro="" textlink="">
      <xdr:nvSpPr>
        <xdr:cNvPr id="260" name="テキスト ボックス 259"/>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149860</xdr:rowOff>
    </xdr:from>
    <xdr:to xmlns:xdr="http://schemas.openxmlformats.org/drawingml/2006/spreadsheetDrawing">
      <xdr:col>73</xdr:col>
      <xdr:colOff>180975</xdr:colOff>
      <xdr:row>56</xdr:row>
      <xdr:rowOff>163195</xdr:rowOff>
    </xdr:to>
    <xdr:cxnSp macro="">
      <xdr:nvCxnSpPr>
        <xdr:cNvPr id="261" name="直線コネクタ 260"/>
        <xdr:cNvCxnSpPr/>
      </xdr:nvCxnSpPr>
      <xdr:spPr>
        <a:xfrm>
          <a:off x="13893800" y="97510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73025</xdr:rowOff>
    </xdr:from>
    <xdr:to xmlns:xdr="http://schemas.openxmlformats.org/drawingml/2006/spreadsheetDrawing">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13335</xdr:rowOff>
    </xdr:from>
    <xdr:ext cx="762000" cy="259080"/>
    <xdr:sp macro="" textlink="">
      <xdr:nvSpPr>
        <xdr:cNvPr id="263" name="テキスト ボックス 262"/>
        <xdr:cNvSpPr txBox="1"/>
      </xdr:nvSpPr>
      <xdr:spPr>
        <a:xfrm>
          <a:off x="14401800" y="944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110490</xdr:rowOff>
    </xdr:from>
    <xdr:to xmlns:xdr="http://schemas.openxmlformats.org/drawingml/2006/spreadsheetDrawing">
      <xdr:col>69</xdr:col>
      <xdr:colOff>92075</xdr:colOff>
      <xdr:row>56</xdr:row>
      <xdr:rowOff>149860</xdr:rowOff>
    </xdr:to>
    <xdr:cxnSp macro="">
      <xdr:nvCxnSpPr>
        <xdr:cNvPr id="264" name="直線コネクタ 263"/>
        <xdr:cNvCxnSpPr/>
      </xdr:nvCxnSpPr>
      <xdr:spPr>
        <a:xfrm>
          <a:off x="13004800" y="97116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39370</xdr:rowOff>
    </xdr:from>
    <xdr:ext cx="761365" cy="259080"/>
    <xdr:sp macro="" textlink="">
      <xdr:nvSpPr>
        <xdr:cNvPr id="266" name="テキスト ボックス 265"/>
        <xdr:cNvSpPr txBox="1"/>
      </xdr:nvSpPr>
      <xdr:spPr>
        <a:xfrm>
          <a:off x="13512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40640</xdr:rowOff>
    </xdr:from>
    <xdr:to xmlns:xdr="http://schemas.openxmlformats.org/drawingml/2006/spreadsheetDrawing">
      <xdr:col>65</xdr:col>
      <xdr:colOff>53975</xdr:colOff>
      <xdr:row>56</xdr:row>
      <xdr:rowOff>141605</xdr:rowOff>
    </xdr:to>
    <xdr:sp macro="" textlink="">
      <xdr:nvSpPr>
        <xdr:cNvPr id="267" name="フローチャート: 判断 266"/>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151765</xdr:rowOff>
    </xdr:from>
    <xdr:ext cx="762000" cy="259080"/>
    <xdr:sp macro="" textlink="">
      <xdr:nvSpPr>
        <xdr:cNvPr id="268" name="テキスト ボックス 267"/>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58420</xdr:rowOff>
    </xdr:from>
    <xdr:to xmlns:xdr="http://schemas.openxmlformats.org/drawingml/2006/spreadsheetDrawing">
      <xdr:col>82</xdr:col>
      <xdr:colOff>158750</xdr:colOff>
      <xdr:row>57</xdr:row>
      <xdr:rowOff>160020</xdr:rowOff>
    </xdr:to>
    <xdr:sp macro="" textlink="">
      <xdr:nvSpPr>
        <xdr:cNvPr id="274" name="楕円 273"/>
        <xdr:cNvSpPr/>
      </xdr:nvSpPr>
      <xdr:spPr>
        <a:xfrm>
          <a:off x="164592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30480</xdr:rowOff>
    </xdr:from>
    <xdr:ext cx="762000" cy="258445"/>
    <xdr:sp macro="" textlink="">
      <xdr:nvSpPr>
        <xdr:cNvPr id="275" name="その他該当値テキスト"/>
        <xdr:cNvSpPr txBox="1"/>
      </xdr:nvSpPr>
      <xdr:spPr>
        <a:xfrm>
          <a:off x="16598900" y="9803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130175</xdr:rowOff>
    </xdr:from>
    <xdr:to xmlns:xdr="http://schemas.openxmlformats.org/drawingml/2006/spreadsheetDrawing">
      <xdr:col>78</xdr:col>
      <xdr:colOff>120650</xdr:colOff>
      <xdr:row>58</xdr:row>
      <xdr:rowOff>60325</xdr:rowOff>
    </xdr:to>
    <xdr:sp macro="" textlink="">
      <xdr:nvSpPr>
        <xdr:cNvPr id="276" name="楕円 275"/>
        <xdr:cNvSpPr/>
      </xdr:nvSpPr>
      <xdr:spPr>
        <a:xfrm>
          <a:off x="156210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45085</xdr:rowOff>
    </xdr:from>
    <xdr:ext cx="736600" cy="258445"/>
    <xdr:sp macro="" textlink="">
      <xdr:nvSpPr>
        <xdr:cNvPr id="277" name="テキスト ボックス 276"/>
        <xdr:cNvSpPr txBox="1"/>
      </xdr:nvSpPr>
      <xdr:spPr>
        <a:xfrm>
          <a:off x="15290800" y="9989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112395</xdr:rowOff>
    </xdr:from>
    <xdr:to xmlns:xdr="http://schemas.openxmlformats.org/drawingml/2006/spreadsheetDrawing">
      <xdr:col>74</xdr:col>
      <xdr:colOff>31750</xdr:colOff>
      <xdr:row>57</xdr:row>
      <xdr:rowOff>42545</xdr:rowOff>
    </xdr:to>
    <xdr:sp macro="" textlink="">
      <xdr:nvSpPr>
        <xdr:cNvPr id="278" name="楕円 277"/>
        <xdr:cNvSpPr/>
      </xdr:nvSpPr>
      <xdr:spPr>
        <a:xfrm>
          <a:off x="147320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27305</xdr:rowOff>
    </xdr:from>
    <xdr:ext cx="762000" cy="259080"/>
    <xdr:sp macro="" textlink="">
      <xdr:nvSpPr>
        <xdr:cNvPr id="279" name="テキスト ボックス 278"/>
        <xdr:cNvSpPr txBox="1"/>
      </xdr:nvSpPr>
      <xdr:spPr>
        <a:xfrm>
          <a:off x="144018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80" name="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13970</xdr:rowOff>
    </xdr:from>
    <xdr:ext cx="761365" cy="259080"/>
    <xdr:sp macro="" textlink="">
      <xdr:nvSpPr>
        <xdr:cNvPr id="281" name="テキスト ボックス 280"/>
        <xdr:cNvSpPr txBox="1"/>
      </xdr:nvSpPr>
      <xdr:spPr>
        <a:xfrm>
          <a:off x="13512800" y="978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82" name="楕円 281"/>
        <xdr:cNvSpPr/>
      </xdr:nvSpPr>
      <xdr:spPr>
        <a:xfrm>
          <a:off x="12954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2000" cy="258445"/>
    <xdr:sp macro="" textlink="">
      <xdr:nvSpPr>
        <xdr:cNvPr id="283" name="テキスト ボックス 282"/>
        <xdr:cNvSpPr txBox="1"/>
      </xdr:nvSpPr>
      <xdr:spPr>
        <a:xfrm>
          <a:off x="12623800" y="974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前年度に比べて、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ポイント減少した。</a:t>
          </a:r>
          <a:r>
            <a:rPr lang="ja-JP" altLang="en-US" sz="1100">
              <a:solidFill>
                <a:schemeClr val="dk1"/>
              </a:solidFill>
              <a:effectLst/>
              <a:latin typeface="+mn-lt"/>
              <a:ea typeface="+mn-ea"/>
              <a:cs typeface="+mn-cs"/>
            </a:rPr>
            <a:t>主な要因としては国営大和紀伊平野土地改良事業や県広域消防組合負担金が減少したことによる。</a:t>
          </a:r>
          <a:r>
            <a:rPr lang="ja-JP" altLang="ja-JP" sz="1100">
              <a:solidFill>
                <a:schemeClr val="dk1"/>
              </a:solidFill>
              <a:effectLst/>
              <a:latin typeface="+mn-lt"/>
              <a:ea typeface="+mn-ea"/>
              <a:cs typeface="+mn-cs"/>
            </a:rPr>
            <a:t>現在、各種団体への補助金の見直しや廃止を含め、適正な補助金の交付について検討している。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9"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301"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3"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5"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87630</xdr:rowOff>
    </xdr:from>
    <xdr:ext cx="762000" cy="258445"/>
    <xdr:sp macro="" textlink="">
      <xdr:nvSpPr>
        <xdr:cNvPr id="309" name="補助費等最小値テキスト"/>
        <xdr:cNvSpPr txBox="1"/>
      </xdr:nvSpPr>
      <xdr:spPr>
        <a:xfrm>
          <a:off x="165989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115570</xdr:rowOff>
    </xdr:from>
    <xdr:to xmlns:xdr="http://schemas.openxmlformats.org/drawingml/2006/spreadsheetDrawing">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36</xdr:row>
      <xdr:rowOff>26670</xdr:rowOff>
    </xdr:to>
    <xdr:cxnSp macro="">
      <xdr:nvCxnSpPr>
        <xdr:cNvPr id="313" name="直線コネクタ 312"/>
        <xdr:cNvCxnSpPr/>
      </xdr:nvCxnSpPr>
      <xdr:spPr>
        <a:xfrm flipV="1">
          <a:off x="15671800" y="61575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26670</xdr:rowOff>
    </xdr:from>
    <xdr:to xmlns:xdr="http://schemas.openxmlformats.org/drawingml/2006/spreadsheetDrawing">
      <xdr:col>78</xdr:col>
      <xdr:colOff>69850</xdr:colOff>
      <xdr:row>36</xdr:row>
      <xdr:rowOff>31115</xdr:rowOff>
    </xdr:to>
    <xdr:cxnSp macro="">
      <xdr:nvCxnSpPr>
        <xdr:cNvPr id="316" name="直線コネクタ 315"/>
        <xdr:cNvCxnSpPr/>
      </xdr:nvCxnSpPr>
      <xdr:spPr>
        <a:xfrm flipV="1">
          <a:off x="14782800" y="6198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18415</xdr:rowOff>
    </xdr:from>
    <xdr:ext cx="736600" cy="258445"/>
    <xdr:sp macro="" textlink="">
      <xdr:nvSpPr>
        <xdr:cNvPr id="318" name="テキスト ボックス 317"/>
        <xdr:cNvSpPr txBox="1"/>
      </xdr:nvSpPr>
      <xdr:spPr>
        <a:xfrm>
          <a:off x="15290800" y="6362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31115</xdr:rowOff>
    </xdr:from>
    <xdr:to xmlns:xdr="http://schemas.openxmlformats.org/drawingml/2006/spreadsheetDrawing">
      <xdr:col>73</xdr:col>
      <xdr:colOff>180975</xdr:colOff>
      <xdr:row>36</xdr:row>
      <xdr:rowOff>72390</xdr:rowOff>
    </xdr:to>
    <xdr:cxnSp macro="">
      <xdr:nvCxnSpPr>
        <xdr:cNvPr id="319" name="直線コネクタ 318"/>
        <xdr:cNvCxnSpPr/>
      </xdr:nvCxnSpPr>
      <xdr:spPr>
        <a:xfrm flipV="1">
          <a:off x="13893800" y="62033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9525</xdr:rowOff>
    </xdr:from>
    <xdr:ext cx="762000" cy="258445"/>
    <xdr:sp macro="" textlink="">
      <xdr:nvSpPr>
        <xdr:cNvPr id="321" name="テキスト ボックス 320"/>
        <xdr:cNvSpPr txBox="1"/>
      </xdr:nvSpPr>
      <xdr:spPr>
        <a:xfrm>
          <a:off x="144018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44450</xdr:rowOff>
    </xdr:from>
    <xdr:to xmlns:xdr="http://schemas.openxmlformats.org/drawingml/2006/spreadsheetDrawing">
      <xdr:col>69</xdr:col>
      <xdr:colOff>92075</xdr:colOff>
      <xdr:row>36</xdr:row>
      <xdr:rowOff>72390</xdr:rowOff>
    </xdr:to>
    <xdr:cxnSp macro="">
      <xdr:nvCxnSpPr>
        <xdr:cNvPr id="322" name="直線コネクタ 321"/>
        <xdr:cNvCxnSpPr/>
      </xdr:nvCxnSpPr>
      <xdr:spPr>
        <a:xfrm>
          <a:off x="13004800" y="6216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1365" cy="259080"/>
    <xdr:sp macro="" textlink="">
      <xdr:nvSpPr>
        <xdr:cNvPr id="324" name="テキスト ボックス 323"/>
        <xdr:cNvSpPr txBox="1"/>
      </xdr:nvSpPr>
      <xdr:spPr>
        <a:xfrm>
          <a:off x="13512800" y="634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25" name="フローチャート: 判断 32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2000" cy="258445"/>
    <xdr:sp macro="" textlink="">
      <xdr:nvSpPr>
        <xdr:cNvPr id="326" name="テキスト ボックス 325"/>
        <xdr:cNvSpPr txBox="1"/>
      </xdr:nvSpPr>
      <xdr:spPr>
        <a:xfrm>
          <a:off x="1262380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8" name="テキスト ボックス 32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9" name="テキスト ボックス 32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1" name="テキスト ボックス 33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32" name="楕円 331"/>
        <xdr:cNvSpPr/>
      </xdr:nvSpPr>
      <xdr:spPr>
        <a:xfrm>
          <a:off x="16459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122555</xdr:rowOff>
    </xdr:from>
    <xdr:ext cx="762000" cy="258445"/>
    <xdr:sp macro="" textlink="">
      <xdr:nvSpPr>
        <xdr:cNvPr id="333" name="補助費等該当値テキスト"/>
        <xdr:cNvSpPr txBox="1"/>
      </xdr:nvSpPr>
      <xdr:spPr>
        <a:xfrm>
          <a:off x="16598900" y="595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147320</xdr:rowOff>
    </xdr:from>
    <xdr:to xmlns:xdr="http://schemas.openxmlformats.org/drawingml/2006/spreadsheetDrawing">
      <xdr:col>78</xdr:col>
      <xdr:colOff>120650</xdr:colOff>
      <xdr:row>36</xdr:row>
      <xdr:rowOff>77470</xdr:rowOff>
    </xdr:to>
    <xdr:sp macro="" textlink="">
      <xdr:nvSpPr>
        <xdr:cNvPr id="334" name="楕円 333"/>
        <xdr:cNvSpPr/>
      </xdr:nvSpPr>
      <xdr:spPr>
        <a:xfrm>
          <a:off x="15621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87630</xdr:rowOff>
    </xdr:from>
    <xdr:ext cx="736600" cy="258445"/>
    <xdr:sp macro="" textlink="">
      <xdr:nvSpPr>
        <xdr:cNvPr id="335" name="テキスト ボックス 334"/>
        <xdr:cNvSpPr txBox="1"/>
      </xdr:nvSpPr>
      <xdr:spPr>
        <a:xfrm>
          <a:off x="15290800" y="5916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36" name="楕円 335"/>
        <xdr:cNvSpPr/>
      </xdr:nvSpPr>
      <xdr:spPr>
        <a:xfrm>
          <a:off x="14732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92075</xdr:rowOff>
    </xdr:from>
    <xdr:ext cx="762000" cy="259080"/>
    <xdr:sp macro="" textlink="">
      <xdr:nvSpPr>
        <xdr:cNvPr id="337" name="テキスト ボックス 336"/>
        <xdr:cNvSpPr txBox="1"/>
      </xdr:nvSpPr>
      <xdr:spPr>
        <a:xfrm>
          <a:off x="14401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38" name="楕円 337"/>
        <xdr:cNvSpPr/>
      </xdr:nvSpPr>
      <xdr:spPr>
        <a:xfrm>
          <a:off x="13843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1365" cy="258445"/>
    <xdr:sp macro="" textlink="">
      <xdr:nvSpPr>
        <xdr:cNvPr id="339" name="テキスト ボックス 338"/>
        <xdr:cNvSpPr txBox="1"/>
      </xdr:nvSpPr>
      <xdr:spPr>
        <a:xfrm>
          <a:off x="13512800" y="596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165100</xdr:rowOff>
    </xdr:from>
    <xdr:to xmlns:xdr="http://schemas.openxmlformats.org/drawingml/2006/spreadsheetDrawing">
      <xdr:col>65</xdr:col>
      <xdr:colOff>53975</xdr:colOff>
      <xdr:row>36</xdr:row>
      <xdr:rowOff>95250</xdr:rowOff>
    </xdr:to>
    <xdr:sp macro="" textlink="">
      <xdr:nvSpPr>
        <xdr:cNvPr id="340" name="楕円 339"/>
        <xdr:cNvSpPr/>
      </xdr:nvSpPr>
      <xdr:spPr>
        <a:xfrm>
          <a:off x="12954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105410</xdr:rowOff>
    </xdr:from>
    <xdr:ext cx="762000" cy="259080"/>
    <xdr:sp macro="" textlink="">
      <xdr:nvSpPr>
        <xdr:cNvPr id="341" name="テキスト ボックス 340"/>
        <xdr:cNvSpPr txBox="1"/>
      </xdr:nvSpPr>
      <xdr:spPr>
        <a:xfrm>
          <a:off x="12623800"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昇したが、類似団体平均を下回る状況にある。しかし、新市建設計画事業の進行に伴った合併特例債に係る元利償還金について今後も増加が見込まれる。普通交付税の算入措置のある有利な地方債の活用に努めているが、交付税措置があるとしても経常収支比率の増加は避けられない。慎重な財政運営を行い、公債費の増加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3" name="テキスト ボックス 35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5" name="テキスト ボックス 35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57" name="テキスト ボックス 356"/>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9" name="テキスト ボックス 358"/>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1" name="テキスト ボックス 360"/>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3" name="テキスト ボックス 362"/>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65" name="テキスト ボックス 364"/>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67" name="テキスト ボックス 366"/>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9" name="テキスト ボックス 368"/>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109220</xdr:rowOff>
    </xdr:from>
    <xdr:to xmlns:xdr="http://schemas.openxmlformats.org/drawingml/2006/spreadsheetDrawing">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143510</xdr:rowOff>
    </xdr:from>
    <xdr:to xmlns:xdr="http://schemas.openxmlformats.org/drawingml/2006/spreadsheetDrawing">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109220</xdr:rowOff>
    </xdr:from>
    <xdr:to xmlns:xdr="http://schemas.openxmlformats.org/drawingml/2006/spreadsheetDrawing">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71755</xdr:rowOff>
    </xdr:from>
    <xdr:to xmlns:xdr="http://schemas.openxmlformats.org/drawingml/2006/spreadsheetDrawing">
      <xdr:col>24</xdr:col>
      <xdr:colOff>25400</xdr:colOff>
      <xdr:row>76</xdr:row>
      <xdr:rowOff>123825</xdr:rowOff>
    </xdr:to>
    <xdr:cxnSp macro="">
      <xdr:nvCxnSpPr>
        <xdr:cNvPr id="376" name="直線コネクタ 375"/>
        <xdr:cNvCxnSpPr/>
      </xdr:nvCxnSpPr>
      <xdr:spPr>
        <a:xfrm>
          <a:off x="3987800" y="1310195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762000" cy="258445"/>
    <xdr:sp macro="" textlink="">
      <xdr:nvSpPr>
        <xdr:cNvPr id="377" name="公債費平均値テキスト"/>
        <xdr:cNvSpPr txBox="1"/>
      </xdr:nvSpPr>
      <xdr:spPr>
        <a:xfrm>
          <a:off x="4914900" y="131737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170815</xdr:rowOff>
    </xdr:from>
    <xdr:to xmlns:xdr="http://schemas.openxmlformats.org/drawingml/2006/spreadsheetDrawing">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26035</xdr:rowOff>
    </xdr:from>
    <xdr:to xmlns:xdr="http://schemas.openxmlformats.org/drawingml/2006/spreadsheetDrawing">
      <xdr:col>19</xdr:col>
      <xdr:colOff>187325</xdr:colOff>
      <xdr:row>76</xdr:row>
      <xdr:rowOff>71755</xdr:rowOff>
    </xdr:to>
    <xdr:cxnSp macro="">
      <xdr:nvCxnSpPr>
        <xdr:cNvPr id="379" name="直線コネクタ 378"/>
        <xdr:cNvCxnSpPr/>
      </xdr:nvCxnSpPr>
      <xdr:spPr>
        <a:xfrm>
          <a:off x="3098800" y="130562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158115</xdr:rowOff>
    </xdr:from>
    <xdr:to xmlns:xdr="http://schemas.openxmlformats.org/drawingml/2006/spreadsheetDrawing">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73025</xdr:rowOff>
    </xdr:from>
    <xdr:ext cx="735965" cy="259080"/>
    <xdr:sp macro="" textlink="">
      <xdr:nvSpPr>
        <xdr:cNvPr id="381" name="テキスト ボックス 380"/>
        <xdr:cNvSpPr txBox="1"/>
      </xdr:nvSpPr>
      <xdr:spPr>
        <a:xfrm>
          <a:off x="3606800" y="13274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6350</xdr:rowOff>
    </xdr:from>
    <xdr:to xmlns:xdr="http://schemas.openxmlformats.org/drawingml/2006/spreadsheetDrawing">
      <xdr:col>15</xdr:col>
      <xdr:colOff>98425</xdr:colOff>
      <xdr:row>76</xdr:row>
      <xdr:rowOff>26035</xdr:rowOff>
    </xdr:to>
    <xdr:cxnSp macro="">
      <xdr:nvCxnSpPr>
        <xdr:cNvPr id="382" name="直線コネクタ 381"/>
        <xdr:cNvCxnSpPr/>
      </xdr:nvCxnSpPr>
      <xdr:spPr>
        <a:xfrm>
          <a:off x="2209800" y="130365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6350</xdr:rowOff>
    </xdr:from>
    <xdr:to xmlns:xdr="http://schemas.openxmlformats.org/drawingml/2006/spreadsheetDrawing">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40640</xdr:rowOff>
    </xdr:from>
    <xdr:to xmlns:xdr="http://schemas.openxmlformats.org/drawingml/2006/spreadsheetDrawing">
      <xdr:col>11</xdr:col>
      <xdr:colOff>9525</xdr:colOff>
      <xdr:row>76</xdr:row>
      <xdr:rowOff>6350</xdr:rowOff>
    </xdr:to>
    <xdr:cxnSp macro="">
      <xdr:nvCxnSpPr>
        <xdr:cNvPr id="385" name="直線コネクタ 384"/>
        <xdr:cNvCxnSpPr/>
      </xdr:nvCxnSpPr>
      <xdr:spPr>
        <a:xfrm>
          <a:off x="1320800" y="128993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12700</xdr:rowOff>
    </xdr:from>
    <xdr:to xmlns:xdr="http://schemas.openxmlformats.org/drawingml/2006/spreadsheetDrawing">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99060</xdr:rowOff>
    </xdr:from>
    <xdr:ext cx="761365" cy="258445"/>
    <xdr:sp macro="" textlink="">
      <xdr:nvSpPr>
        <xdr:cNvPr id="387" name="テキスト ボックス 386"/>
        <xdr:cNvSpPr txBox="1"/>
      </xdr:nvSpPr>
      <xdr:spPr>
        <a:xfrm>
          <a:off x="1828800" y="13300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6350</xdr:rowOff>
    </xdr:from>
    <xdr:to xmlns:xdr="http://schemas.openxmlformats.org/drawingml/2006/spreadsheetDrawing">
      <xdr:col>6</xdr:col>
      <xdr:colOff>171450</xdr:colOff>
      <xdr:row>77</xdr:row>
      <xdr:rowOff>107315</xdr:rowOff>
    </xdr:to>
    <xdr:sp macro="" textlink="">
      <xdr:nvSpPr>
        <xdr:cNvPr id="388" name="フローチャート: 判断 387"/>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92075</xdr:rowOff>
    </xdr:from>
    <xdr:ext cx="761365" cy="259080"/>
    <xdr:sp macro="" textlink="">
      <xdr:nvSpPr>
        <xdr:cNvPr id="389" name="テキスト ボックス 388"/>
        <xdr:cNvSpPr txBox="1"/>
      </xdr:nvSpPr>
      <xdr:spPr>
        <a:xfrm>
          <a:off x="939800" y="13293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2" name="テキスト ボックス 39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73025</xdr:rowOff>
    </xdr:from>
    <xdr:to xmlns:xdr="http://schemas.openxmlformats.org/drawingml/2006/spreadsheetDrawing">
      <xdr:col>24</xdr:col>
      <xdr:colOff>76200</xdr:colOff>
      <xdr:row>77</xdr:row>
      <xdr:rowOff>3175</xdr:rowOff>
    </xdr:to>
    <xdr:sp macro="" textlink="">
      <xdr:nvSpPr>
        <xdr:cNvPr id="395" name="楕円 394"/>
        <xdr:cNvSpPr/>
      </xdr:nvSpPr>
      <xdr:spPr>
        <a:xfrm>
          <a:off x="47752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89535</xdr:rowOff>
    </xdr:from>
    <xdr:ext cx="762000" cy="258445"/>
    <xdr:sp macro="" textlink="">
      <xdr:nvSpPr>
        <xdr:cNvPr id="396" name="公債費該当値テキスト"/>
        <xdr:cNvSpPr txBox="1"/>
      </xdr:nvSpPr>
      <xdr:spPr>
        <a:xfrm>
          <a:off x="4914900" y="1294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20955</xdr:rowOff>
    </xdr:from>
    <xdr:to xmlns:xdr="http://schemas.openxmlformats.org/drawingml/2006/spreadsheetDrawing">
      <xdr:col>20</xdr:col>
      <xdr:colOff>38100</xdr:colOff>
      <xdr:row>76</xdr:row>
      <xdr:rowOff>122555</xdr:rowOff>
    </xdr:to>
    <xdr:sp macro="" textlink="">
      <xdr:nvSpPr>
        <xdr:cNvPr id="397" name="楕円 396"/>
        <xdr:cNvSpPr/>
      </xdr:nvSpPr>
      <xdr:spPr>
        <a:xfrm>
          <a:off x="39370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132715</xdr:rowOff>
    </xdr:from>
    <xdr:ext cx="735965" cy="258445"/>
    <xdr:sp macro="" textlink="">
      <xdr:nvSpPr>
        <xdr:cNvPr id="398" name="テキスト ボックス 397"/>
        <xdr:cNvSpPr txBox="1"/>
      </xdr:nvSpPr>
      <xdr:spPr>
        <a:xfrm>
          <a:off x="3606800" y="128200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146685</xdr:rowOff>
    </xdr:from>
    <xdr:to xmlns:xdr="http://schemas.openxmlformats.org/drawingml/2006/spreadsheetDrawing">
      <xdr:col>15</xdr:col>
      <xdr:colOff>149225</xdr:colOff>
      <xdr:row>76</xdr:row>
      <xdr:rowOff>76835</xdr:rowOff>
    </xdr:to>
    <xdr:sp macro="" textlink="">
      <xdr:nvSpPr>
        <xdr:cNvPr id="399" name="楕円 398"/>
        <xdr:cNvSpPr/>
      </xdr:nvSpPr>
      <xdr:spPr>
        <a:xfrm>
          <a:off x="30480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86995</xdr:rowOff>
    </xdr:from>
    <xdr:ext cx="762000" cy="258445"/>
    <xdr:sp macro="" textlink="">
      <xdr:nvSpPr>
        <xdr:cNvPr id="400" name="テキスト ボックス 399"/>
        <xdr:cNvSpPr txBox="1"/>
      </xdr:nvSpPr>
      <xdr:spPr>
        <a:xfrm>
          <a:off x="2717800" y="1277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127000</xdr:rowOff>
    </xdr:from>
    <xdr:to xmlns:xdr="http://schemas.openxmlformats.org/drawingml/2006/spreadsheetDrawing">
      <xdr:col>11</xdr:col>
      <xdr:colOff>60325</xdr:colOff>
      <xdr:row>76</xdr:row>
      <xdr:rowOff>57150</xdr:rowOff>
    </xdr:to>
    <xdr:sp macro="" textlink="">
      <xdr:nvSpPr>
        <xdr:cNvPr id="401" name="楕円 400"/>
        <xdr:cNvSpPr/>
      </xdr:nvSpPr>
      <xdr:spPr>
        <a:xfrm>
          <a:off x="21590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67310</xdr:rowOff>
    </xdr:from>
    <xdr:ext cx="761365" cy="259080"/>
    <xdr:sp macro="" textlink="">
      <xdr:nvSpPr>
        <xdr:cNvPr id="402" name="テキスト ボックス 401"/>
        <xdr:cNvSpPr txBox="1"/>
      </xdr:nvSpPr>
      <xdr:spPr>
        <a:xfrm>
          <a:off x="1828800" y="12754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161290</xdr:rowOff>
    </xdr:from>
    <xdr:to xmlns:xdr="http://schemas.openxmlformats.org/drawingml/2006/spreadsheetDrawing">
      <xdr:col>6</xdr:col>
      <xdr:colOff>171450</xdr:colOff>
      <xdr:row>75</xdr:row>
      <xdr:rowOff>91440</xdr:rowOff>
    </xdr:to>
    <xdr:sp macro="" textlink="">
      <xdr:nvSpPr>
        <xdr:cNvPr id="403" name="楕円 402"/>
        <xdr:cNvSpPr/>
      </xdr:nvSpPr>
      <xdr:spPr>
        <a:xfrm>
          <a:off x="12700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101600</xdr:rowOff>
    </xdr:from>
    <xdr:ext cx="761365" cy="259080"/>
    <xdr:sp macro="" textlink="">
      <xdr:nvSpPr>
        <xdr:cNvPr id="404" name="テキスト ボックス 403"/>
        <xdr:cNvSpPr txBox="1"/>
      </xdr:nvSpPr>
      <xdr:spPr>
        <a:xfrm>
          <a:off x="939800" y="12617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100">
              <a:solidFill>
                <a:schemeClr val="dk1"/>
              </a:solidFill>
              <a:effectLst/>
              <a:latin typeface="+mn-lt"/>
              <a:ea typeface="+mn-ea"/>
              <a:cs typeface="+mn-cs"/>
            </a:rPr>
            <a:t>公債費以外の経常収支比率が類似団体平均より上回る理由は、経常収支比率に占める、物件費の割合が高くなったことによる。</a:t>
          </a:r>
          <a:endParaRPr lang="ja-JP" altLang="ja-JP" sz="1400">
            <a:effectLst/>
          </a:endParaRPr>
        </a:p>
        <a:p>
          <a:r>
            <a:rPr lang="ja-JP" altLang="ja-JP" sz="1100">
              <a:solidFill>
                <a:schemeClr val="dk1"/>
              </a:solidFill>
              <a:effectLst/>
              <a:latin typeface="+mn-lt"/>
              <a:ea typeface="+mn-ea"/>
              <a:cs typeface="+mn-cs"/>
            </a:rPr>
            <a:t>扶助費、物件費、人件費を中心に歳出全般のコスト削減や事業の選択と集中に努め経常経費の抑制に努める。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6" name="テキスト ボックス 41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8" name="テキスト ボックス 41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20" name="テキスト ボックス 419"/>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2" name="テキスト ボックス 421"/>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4" name="テキスト ボックス 423"/>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6" name="テキスト ボックス 425"/>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8" name="テキスト ボックス 42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88265</xdr:rowOff>
    </xdr:from>
    <xdr:to xmlns:xdr="http://schemas.openxmlformats.org/drawingml/2006/spreadsheetDrawing">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69850</xdr:rowOff>
    </xdr:from>
    <xdr:to xmlns:xdr="http://schemas.openxmlformats.org/drawingml/2006/spreadsheetDrawing">
      <xdr:col>82</xdr:col>
      <xdr:colOff>107950</xdr:colOff>
      <xdr:row>79</xdr:row>
      <xdr:rowOff>138430</xdr:rowOff>
    </xdr:to>
    <xdr:cxnSp macro="">
      <xdr:nvCxnSpPr>
        <xdr:cNvPr id="435" name="直線コネクタ 434"/>
        <xdr:cNvCxnSpPr/>
      </xdr:nvCxnSpPr>
      <xdr:spPr>
        <a:xfrm flipV="1">
          <a:off x="15671800" y="136144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44450</xdr:rowOff>
    </xdr:from>
    <xdr:ext cx="762000" cy="259080"/>
    <xdr:sp macro="" textlink="">
      <xdr:nvSpPr>
        <xdr:cNvPr id="436" name="公債費以外平均値テキスト"/>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19685</xdr:rowOff>
    </xdr:from>
    <xdr:to xmlns:xdr="http://schemas.openxmlformats.org/drawingml/2006/spreadsheetDrawing">
      <xdr:col>78</xdr:col>
      <xdr:colOff>69850</xdr:colOff>
      <xdr:row>79</xdr:row>
      <xdr:rowOff>138430</xdr:rowOff>
    </xdr:to>
    <xdr:cxnSp macro="">
      <xdr:nvCxnSpPr>
        <xdr:cNvPr id="438" name="直線コネクタ 437"/>
        <xdr:cNvCxnSpPr/>
      </xdr:nvCxnSpPr>
      <xdr:spPr>
        <a:xfrm>
          <a:off x="14782800" y="135642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5080</xdr:rowOff>
    </xdr:from>
    <xdr:to xmlns:xdr="http://schemas.openxmlformats.org/drawingml/2006/spreadsheetDrawing">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19685</xdr:rowOff>
    </xdr:from>
    <xdr:to xmlns:xdr="http://schemas.openxmlformats.org/drawingml/2006/spreadsheetDrawing">
      <xdr:col>73</xdr:col>
      <xdr:colOff>180975</xdr:colOff>
      <xdr:row>79</xdr:row>
      <xdr:rowOff>88265</xdr:rowOff>
    </xdr:to>
    <xdr:cxnSp macro="">
      <xdr:nvCxnSpPr>
        <xdr:cNvPr id="441" name="直線コネクタ 440"/>
        <xdr:cNvCxnSpPr/>
      </xdr:nvCxnSpPr>
      <xdr:spPr>
        <a:xfrm flipV="1">
          <a:off x="13893800" y="135642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43" name="テキスト ボックス 442"/>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72390</xdr:rowOff>
    </xdr:from>
    <xdr:to xmlns:xdr="http://schemas.openxmlformats.org/drawingml/2006/spreadsheetDrawing">
      <xdr:col>69</xdr:col>
      <xdr:colOff>92075</xdr:colOff>
      <xdr:row>79</xdr:row>
      <xdr:rowOff>88265</xdr:rowOff>
    </xdr:to>
    <xdr:cxnSp macro="">
      <xdr:nvCxnSpPr>
        <xdr:cNvPr id="444" name="直線コネクタ 443"/>
        <xdr:cNvCxnSpPr/>
      </xdr:nvCxnSpPr>
      <xdr:spPr>
        <a:xfrm>
          <a:off x="13004800" y="1344549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62230</xdr:rowOff>
    </xdr:from>
    <xdr:ext cx="761365" cy="259080"/>
    <xdr:sp macro="" textlink="">
      <xdr:nvSpPr>
        <xdr:cNvPr id="446" name="テキスト ボックス 445"/>
        <xdr:cNvSpPr txBox="1"/>
      </xdr:nvSpPr>
      <xdr:spPr>
        <a:xfrm>
          <a:off x="13512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119380</xdr:rowOff>
    </xdr:from>
    <xdr:ext cx="762000" cy="259080"/>
    <xdr:sp macro="" textlink="">
      <xdr:nvSpPr>
        <xdr:cNvPr id="448" name="テキスト ボックス 447"/>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0" name="テキスト ボックス 44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1" name="テキスト ボックス 45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3" name="テキスト ボックス 45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19050</xdr:rowOff>
    </xdr:from>
    <xdr:to xmlns:xdr="http://schemas.openxmlformats.org/drawingml/2006/spreadsheetDrawing">
      <xdr:col>82</xdr:col>
      <xdr:colOff>158750</xdr:colOff>
      <xdr:row>79</xdr:row>
      <xdr:rowOff>120650</xdr:rowOff>
    </xdr:to>
    <xdr:sp macro="" textlink="">
      <xdr:nvSpPr>
        <xdr:cNvPr id="454" name="楕円 453"/>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162560</xdr:rowOff>
    </xdr:from>
    <xdr:ext cx="762000" cy="259080"/>
    <xdr:sp macro="" textlink="">
      <xdr:nvSpPr>
        <xdr:cNvPr id="455" name="公債費以外該当値テキスト"/>
        <xdr:cNvSpPr txBox="1"/>
      </xdr:nvSpPr>
      <xdr:spPr>
        <a:xfrm>
          <a:off x="165989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87630</xdr:rowOff>
    </xdr:from>
    <xdr:to xmlns:xdr="http://schemas.openxmlformats.org/drawingml/2006/spreadsheetDrawing">
      <xdr:col>78</xdr:col>
      <xdr:colOff>120650</xdr:colOff>
      <xdr:row>80</xdr:row>
      <xdr:rowOff>17780</xdr:rowOff>
    </xdr:to>
    <xdr:sp macro="" textlink="">
      <xdr:nvSpPr>
        <xdr:cNvPr id="456" name="楕円 455"/>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2540</xdr:rowOff>
    </xdr:from>
    <xdr:ext cx="736600" cy="259080"/>
    <xdr:sp macro="" textlink="">
      <xdr:nvSpPr>
        <xdr:cNvPr id="457" name="テキスト ボックス 456"/>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140335</xdr:rowOff>
    </xdr:from>
    <xdr:to xmlns:xdr="http://schemas.openxmlformats.org/drawingml/2006/spreadsheetDrawing">
      <xdr:col>74</xdr:col>
      <xdr:colOff>31750</xdr:colOff>
      <xdr:row>79</xdr:row>
      <xdr:rowOff>70485</xdr:rowOff>
    </xdr:to>
    <xdr:sp macro="" textlink="">
      <xdr:nvSpPr>
        <xdr:cNvPr id="458" name="楕円 457"/>
        <xdr:cNvSpPr/>
      </xdr:nvSpPr>
      <xdr:spPr>
        <a:xfrm>
          <a:off x="14732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55245</xdr:rowOff>
    </xdr:from>
    <xdr:ext cx="762000" cy="258445"/>
    <xdr:sp macro="" textlink="">
      <xdr:nvSpPr>
        <xdr:cNvPr id="459" name="テキスト ボックス 458"/>
        <xdr:cNvSpPr txBox="1"/>
      </xdr:nvSpPr>
      <xdr:spPr>
        <a:xfrm>
          <a:off x="14401800" y="13599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37465</xdr:rowOff>
    </xdr:from>
    <xdr:to xmlns:xdr="http://schemas.openxmlformats.org/drawingml/2006/spreadsheetDrawing">
      <xdr:col>69</xdr:col>
      <xdr:colOff>142875</xdr:colOff>
      <xdr:row>79</xdr:row>
      <xdr:rowOff>139065</xdr:rowOff>
    </xdr:to>
    <xdr:sp macro="" textlink="">
      <xdr:nvSpPr>
        <xdr:cNvPr id="460" name="楕円 459"/>
        <xdr:cNvSpPr/>
      </xdr:nvSpPr>
      <xdr:spPr>
        <a:xfrm>
          <a:off x="13843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123825</xdr:rowOff>
    </xdr:from>
    <xdr:ext cx="761365" cy="258445"/>
    <xdr:sp macro="" textlink="">
      <xdr:nvSpPr>
        <xdr:cNvPr id="461" name="テキスト ボックス 460"/>
        <xdr:cNvSpPr txBox="1"/>
      </xdr:nvSpPr>
      <xdr:spPr>
        <a:xfrm>
          <a:off x="13512800" y="13668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21590</xdr:rowOff>
    </xdr:from>
    <xdr:to xmlns:xdr="http://schemas.openxmlformats.org/drawingml/2006/spreadsheetDrawing">
      <xdr:col>65</xdr:col>
      <xdr:colOff>53975</xdr:colOff>
      <xdr:row>78</xdr:row>
      <xdr:rowOff>123190</xdr:rowOff>
    </xdr:to>
    <xdr:sp macro="" textlink="">
      <xdr:nvSpPr>
        <xdr:cNvPr id="462" name="楕円 461"/>
        <xdr:cNvSpPr/>
      </xdr:nvSpPr>
      <xdr:spPr>
        <a:xfrm>
          <a:off x="12954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107950</xdr:rowOff>
    </xdr:from>
    <xdr:ext cx="762000" cy="259080"/>
    <xdr:sp macro="" textlink="">
      <xdr:nvSpPr>
        <xdr:cNvPr id="463" name="テキスト ボックス 462"/>
        <xdr:cNvSpPr txBox="1"/>
      </xdr:nvSpPr>
      <xdr:spPr>
        <a:xfrm>
          <a:off x="12623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170815</xdr:rowOff>
    </xdr:from>
    <xdr:to xmlns:xdr="http://schemas.openxmlformats.org/drawingml/2006/spreadsheetDrawing">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61365" cy="259080"/>
    <xdr:sp macro="" textlink="">
      <xdr:nvSpPr>
        <xdr:cNvPr id="48" name="人口1人当たり決算額の推移最小値テキスト130"/>
        <xdr:cNvSpPr txBox="1"/>
      </xdr:nvSpPr>
      <xdr:spPr>
        <a:xfrm>
          <a:off x="5740400" y="339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86360</xdr:rowOff>
    </xdr:from>
    <xdr:ext cx="761365" cy="258445"/>
    <xdr:sp macro="" textlink="">
      <xdr:nvSpPr>
        <xdr:cNvPr id="50" name="人口1人当たり決算額の推移最大値テキスト130"/>
        <xdr:cNvSpPr txBox="1"/>
      </xdr:nvSpPr>
      <xdr:spPr>
        <a:xfrm>
          <a:off x="5740400" y="1848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170815</xdr:rowOff>
    </xdr:from>
    <xdr:to xmlns:xdr="http://schemas.openxmlformats.org/drawingml/2006/spreadsheetDrawing">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42545</xdr:rowOff>
    </xdr:from>
    <xdr:to xmlns:xdr="http://schemas.openxmlformats.org/drawingml/2006/spreadsheetDrawing">
      <xdr:col>29</xdr:col>
      <xdr:colOff>127000</xdr:colOff>
      <xdr:row>16</xdr:row>
      <xdr:rowOff>53975</xdr:rowOff>
    </xdr:to>
    <xdr:cxnSp macro="">
      <xdr:nvCxnSpPr>
        <xdr:cNvPr id="52" name="直線コネクタ 51"/>
        <xdr:cNvCxnSpPr/>
      </xdr:nvCxnSpPr>
      <xdr:spPr>
        <a:xfrm flipV="1">
          <a:off x="5003800" y="2833370"/>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27305</xdr:rowOff>
    </xdr:from>
    <xdr:ext cx="761365" cy="259080"/>
    <xdr:sp macro="" textlink="">
      <xdr:nvSpPr>
        <xdr:cNvPr id="53" name="人口1人当たり決算額の推移平均値テキスト130"/>
        <xdr:cNvSpPr txBox="1"/>
      </xdr:nvSpPr>
      <xdr:spPr>
        <a:xfrm>
          <a:off x="5740400" y="28181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635</xdr:rowOff>
    </xdr:from>
    <xdr:to xmlns:xdr="http://schemas.openxmlformats.org/drawingml/2006/spreadsheetDrawing">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53975</xdr:rowOff>
    </xdr:from>
    <xdr:to xmlns:xdr="http://schemas.openxmlformats.org/drawingml/2006/spreadsheetDrawing">
      <xdr:col>26</xdr:col>
      <xdr:colOff>50800</xdr:colOff>
      <xdr:row>16</xdr:row>
      <xdr:rowOff>73660</xdr:rowOff>
    </xdr:to>
    <xdr:cxnSp macro="">
      <xdr:nvCxnSpPr>
        <xdr:cNvPr id="55" name="直線コネクタ 54"/>
        <xdr:cNvCxnSpPr/>
      </xdr:nvCxnSpPr>
      <xdr:spPr>
        <a:xfrm flipV="1">
          <a:off x="4305300" y="284480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25400</xdr:rowOff>
    </xdr:from>
    <xdr:to xmlns:xdr="http://schemas.openxmlformats.org/drawingml/2006/spreadsheetDrawing">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111760</xdr:rowOff>
    </xdr:from>
    <xdr:ext cx="736600" cy="258445"/>
    <xdr:sp macro="" textlink="">
      <xdr:nvSpPr>
        <xdr:cNvPr id="57" name="テキスト ボックス 56"/>
        <xdr:cNvSpPr txBox="1"/>
      </xdr:nvSpPr>
      <xdr:spPr>
        <a:xfrm>
          <a:off x="4622800" y="290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24130</xdr:rowOff>
    </xdr:from>
    <xdr:to xmlns:xdr="http://schemas.openxmlformats.org/drawingml/2006/spreadsheetDrawing">
      <xdr:col>22</xdr:col>
      <xdr:colOff>114300</xdr:colOff>
      <xdr:row>16</xdr:row>
      <xdr:rowOff>73660</xdr:rowOff>
    </xdr:to>
    <xdr:cxnSp macro="">
      <xdr:nvCxnSpPr>
        <xdr:cNvPr id="58" name="直線コネクタ 57"/>
        <xdr:cNvCxnSpPr/>
      </xdr:nvCxnSpPr>
      <xdr:spPr>
        <a:xfrm>
          <a:off x="3606800" y="281495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40640</xdr:rowOff>
    </xdr:from>
    <xdr:to xmlns:xdr="http://schemas.openxmlformats.org/drawingml/2006/spreadsheetDrawing">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126365</xdr:rowOff>
    </xdr:from>
    <xdr:ext cx="762000" cy="259080"/>
    <xdr:sp macro="" textlink="">
      <xdr:nvSpPr>
        <xdr:cNvPr id="60" name="テキスト ボックス 59"/>
        <xdr:cNvSpPr txBox="1"/>
      </xdr:nvSpPr>
      <xdr:spPr>
        <a:xfrm>
          <a:off x="39243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24130</xdr:rowOff>
    </xdr:from>
    <xdr:to xmlns:xdr="http://schemas.openxmlformats.org/drawingml/2006/spreadsheetDrawing">
      <xdr:col>18</xdr:col>
      <xdr:colOff>177800</xdr:colOff>
      <xdr:row>16</xdr:row>
      <xdr:rowOff>54610</xdr:rowOff>
    </xdr:to>
    <xdr:cxnSp macro="">
      <xdr:nvCxnSpPr>
        <xdr:cNvPr id="61" name="直線コネクタ 60"/>
        <xdr:cNvCxnSpPr/>
      </xdr:nvCxnSpPr>
      <xdr:spPr>
        <a:xfrm flipV="1">
          <a:off x="2908300" y="281495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57785</xdr:rowOff>
    </xdr:from>
    <xdr:to xmlns:xdr="http://schemas.openxmlformats.org/drawingml/2006/spreadsheetDrawing">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144145</xdr:rowOff>
    </xdr:from>
    <xdr:ext cx="762000" cy="258445"/>
    <xdr:sp macro="" textlink="">
      <xdr:nvSpPr>
        <xdr:cNvPr id="63" name="テキスト ボックス 62"/>
        <xdr:cNvSpPr txBox="1"/>
      </xdr:nvSpPr>
      <xdr:spPr>
        <a:xfrm>
          <a:off x="3225800" y="293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21590</xdr:rowOff>
    </xdr:from>
    <xdr:to xmlns:xdr="http://schemas.openxmlformats.org/drawingml/2006/spreadsheetDrawing">
      <xdr:col>15</xdr:col>
      <xdr:colOff>101600</xdr:colOff>
      <xdr:row>16</xdr:row>
      <xdr:rowOff>123190</xdr:rowOff>
    </xdr:to>
    <xdr:sp macro="" textlink="">
      <xdr:nvSpPr>
        <xdr:cNvPr id="64" name="フローチャート: 判断 63"/>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107950</xdr:rowOff>
    </xdr:from>
    <xdr:ext cx="762000" cy="259080"/>
    <xdr:sp macro="" textlink="">
      <xdr:nvSpPr>
        <xdr:cNvPr id="65" name="テキスト ボックス 64"/>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163195</xdr:rowOff>
    </xdr:from>
    <xdr:to xmlns:xdr="http://schemas.openxmlformats.org/drawingml/2006/spreadsheetDrawing">
      <xdr:col>29</xdr:col>
      <xdr:colOff>177800</xdr:colOff>
      <xdr:row>16</xdr:row>
      <xdr:rowOff>93345</xdr:rowOff>
    </xdr:to>
    <xdr:sp macro="" textlink="">
      <xdr:nvSpPr>
        <xdr:cNvPr id="71" name="楕円 70"/>
        <xdr:cNvSpPr/>
      </xdr:nvSpPr>
      <xdr:spPr>
        <a:xfrm>
          <a:off x="5600700" y="278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8255</xdr:rowOff>
    </xdr:from>
    <xdr:ext cx="761365" cy="258445"/>
    <xdr:sp macro="" textlink="">
      <xdr:nvSpPr>
        <xdr:cNvPr id="72" name="人口1人当たり決算額の推移該当値テキスト130"/>
        <xdr:cNvSpPr txBox="1"/>
      </xdr:nvSpPr>
      <xdr:spPr>
        <a:xfrm>
          <a:off x="5740400" y="2627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3175</xdr:rowOff>
    </xdr:from>
    <xdr:to xmlns:xdr="http://schemas.openxmlformats.org/drawingml/2006/spreadsheetDrawing">
      <xdr:col>26</xdr:col>
      <xdr:colOff>101600</xdr:colOff>
      <xdr:row>16</xdr:row>
      <xdr:rowOff>104775</xdr:rowOff>
    </xdr:to>
    <xdr:sp macro="" textlink="">
      <xdr:nvSpPr>
        <xdr:cNvPr id="73" name="楕円 72"/>
        <xdr:cNvSpPr/>
      </xdr:nvSpPr>
      <xdr:spPr>
        <a:xfrm>
          <a:off x="4953000" y="279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114935</xdr:rowOff>
    </xdr:from>
    <xdr:ext cx="736600" cy="259080"/>
    <xdr:sp macro="" textlink="">
      <xdr:nvSpPr>
        <xdr:cNvPr id="74" name="テキスト ボックス 73"/>
        <xdr:cNvSpPr txBox="1"/>
      </xdr:nvSpPr>
      <xdr:spPr>
        <a:xfrm>
          <a:off x="4622800" y="256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22860</xdr:rowOff>
    </xdr:from>
    <xdr:to xmlns:xdr="http://schemas.openxmlformats.org/drawingml/2006/spreadsheetDrawing">
      <xdr:col>22</xdr:col>
      <xdr:colOff>165100</xdr:colOff>
      <xdr:row>16</xdr:row>
      <xdr:rowOff>124460</xdr:rowOff>
    </xdr:to>
    <xdr:sp macro="" textlink="">
      <xdr:nvSpPr>
        <xdr:cNvPr id="75" name="楕円 74"/>
        <xdr:cNvSpPr/>
      </xdr:nvSpPr>
      <xdr:spPr>
        <a:xfrm>
          <a:off x="4254500" y="281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134620</xdr:rowOff>
    </xdr:from>
    <xdr:ext cx="762000" cy="258445"/>
    <xdr:sp macro="" textlink="">
      <xdr:nvSpPr>
        <xdr:cNvPr id="76" name="テキスト ボックス 75"/>
        <xdr:cNvSpPr txBox="1"/>
      </xdr:nvSpPr>
      <xdr:spPr>
        <a:xfrm>
          <a:off x="39243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144780</xdr:rowOff>
    </xdr:from>
    <xdr:to xmlns:xdr="http://schemas.openxmlformats.org/drawingml/2006/spreadsheetDrawing">
      <xdr:col>19</xdr:col>
      <xdr:colOff>38100</xdr:colOff>
      <xdr:row>16</xdr:row>
      <xdr:rowOff>74930</xdr:rowOff>
    </xdr:to>
    <xdr:sp macro="" textlink="">
      <xdr:nvSpPr>
        <xdr:cNvPr id="77" name="楕円 76"/>
        <xdr:cNvSpPr/>
      </xdr:nvSpPr>
      <xdr:spPr>
        <a:xfrm>
          <a:off x="35560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85090</xdr:rowOff>
    </xdr:from>
    <xdr:ext cx="762000" cy="259080"/>
    <xdr:sp macro="" textlink="">
      <xdr:nvSpPr>
        <xdr:cNvPr id="78" name="テキスト ボックス 77"/>
        <xdr:cNvSpPr txBox="1"/>
      </xdr:nvSpPr>
      <xdr:spPr>
        <a:xfrm>
          <a:off x="3225800" y="2533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3810</xdr:rowOff>
    </xdr:from>
    <xdr:to xmlns:xdr="http://schemas.openxmlformats.org/drawingml/2006/spreadsheetDrawing">
      <xdr:col>15</xdr:col>
      <xdr:colOff>101600</xdr:colOff>
      <xdr:row>16</xdr:row>
      <xdr:rowOff>105410</xdr:rowOff>
    </xdr:to>
    <xdr:sp macro="" textlink="">
      <xdr:nvSpPr>
        <xdr:cNvPr id="79" name="楕円 78"/>
        <xdr:cNvSpPr/>
      </xdr:nvSpPr>
      <xdr:spPr>
        <a:xfrm>
          <a:off x="2857500" y="2794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115570</xdr:rowOff>
    </xdr:from>
    <xdr:ext cx="762000" cy="259080"/>
    <xdr:sp macro="" textlink="">
      <xdr:nvSpPr>
        <xdr:cNvPr id="80" name="テキスト ボックス 79"/>
        <xdr:cNvSpPr txBox="1"/>
      </xdr:nvSpPr>
      <xdr:spPr>
        <a:xfrm>
          <a:off x="2527300" y="256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9" name="テキスト ボックス 98"/>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5" name="テキスト ボックス 104"/>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9" name="テキスト ボックス 108"/>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114300</xdr:rowOff>
    </xdr:from>
    <xdr:to xmlns:xdr="http://schemas.openxmlformats.org/drawingml/2006/spreadsheetDrawing">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123825</xdr:rowOff>
    </xdr:from>
    <xdr:ext cx="761365" cy="258445"/>
    <xdr:sp macro="" textlink="">
      <xdr:nvSpPr>
        <xdr:cNvPr id="112" name="人口1人当たり決算額の推移最小値テキスト445"/>
        <xdr:cNvSpPr txBox="1"/>
      </xdr:nvSpPr>
      <xdr:spPr>
        <a:xfrm>
          <a:off x="5740400" y="7591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151765</xdr:rowOff>
    </xdr:from>
    <xdr:to xmlns:xdr="http://schemas.openxmlformats.org/drawingml/2006/spreadsheetDrawing">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29845</xdr:rowOff>
    </xdr:from>
    <xdr:ext cx="761365" cy="258445"/>
    <xdr:sp macro="" textlink="">
      <xdr:nvSpPr>
        <xdr:cNvPr id="114" name="人口1人当たり決算額の推移最大値テキスト445"/>
        <xdr:cNvSpPr txBox="1"/>
      </xdr:nvSpPr>
      <xdr:spPr>
        <a:xfrm>
          <a:off x="5740400" y="5782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114300</xdr:rowOff>
    </xdr:from>
    <xdr:to xmlns:xdr="http://schemas.openxmlformats.org/drawingml/2006/spreadsheetDrawing">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111125</xdr:rowOff>
    </xdr:from>
    <xdr:to xmlns:xdr="http://schemas.openxmlformats.org/drawingml/2006/spreadsheetDrawing">
      <xdr:col>29</xdr:col>
      <xdr:colOff>127000</xdr:colOff>
      <xdr:row>36</xdr:row>
      <xdr:rowOff>139065</xdr:rowOff>
    </xdr:to>
    <xdr:cxnSp macro="">
      <xdr:nvCxnSpPr>
        <xdr:cNvPr id="116" name="直線コネクタ 115"/>
        <xdr:cNvCxnSpPr/>
      </xdr:nvCxnSpPr>
      <xdr:spPr>
        <a:xfrm flipV="1">
          <a:off x="5003800" y="706437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100965</xdr:rowOff>
    </xdr:from>
    <xdr:ext cx="761365" cy="258445"/>
    <xdr:sp macro="" textlink="">
      <xdr:nvSpPr>
        <xdr:cNvPr id="117" name="人口1人当たり決算額の推移平均値テキスト445"/>
        <xdr:cNvSpPr txBox="1"/>
      </xdr:nvSpPr>
      <xdr:spPr>
        <a:xfrm>
          <a:off x="5740400" y="67113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255270</xdr:rowOff>
    </xdr:from>
    <xdr:to xmlns:xdr="http://schemas.openxmlformats.org/drawingml/2006/spreadsheetDrawing">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139065</xdr:rowOff>
    </xdr:from>
    <xdr:to xmlns:xdr="http://schemas.openxmlformats.org/drawingml/2006/spreadsheetDrawing">
      <xdr:col>26</xdr:col>
      <xdr:colOff>50800</xdr:colOff>
      <xdr:row>36</xdr:row>
      <xdr:rowOff>156845</xdr:rowOff>
    </xdr:to>
    <xdr:cxnSp macro="">
      <xdr:nvCxnSpPr>
        <xdr:cNvPr id="119" name="直線コネクタ 118"/>
        <xdr:cNvCxnSpPr/>
      </xdr:nvCxnSpPr>
      <xdr:spPr>
        <a:xfrm flipV="1">
          <a:off x="4305300" y="70923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262255</xdr:rowOff>
    </xdr:from>
    <xdr:to xmlns:xdr="http://schemas.openxmlformats.org/drawingml/2006/spreadsheetDrawing">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31115</xdr:rowOff>
    </xdr:from>
    <xdr:ext cx="736600" cy="257810"/>
    <xdr:sp macro="" textlink="">
      <xdr:nvSpPr>
        <xdr:cNvPr id="121" name="テキスト ボックス 120"/>
        <xdr:cNvSpPr txBox="1"/>
      </xdr:nvSpPr>
      <xdr:spPr>
        <a:xfrm>
          <a:off x="4622800" y="66414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156845</xdr:rowOff>
    </xdr:from>
    <xdr:to xmlns:xdr="http://schemas.openxmlformats.org/drawingml/2006/spreadsheetDrawing">
      <xdr:col>22</xdr:col>
      <xdr:colOff>114300</xdr:colOff>
      <xdr:row>37</xdr:row>
      <xdr:rowOff>79375</xdr:rowOff>
    </xdr:to>
    <xdr:cxnSp macro="">
      <xdr:nvCxnSpPr>
        <xdr:cNvPr id="122" name="直線コネクタ 121"/>
        <xdr:cNvCxnSpPr/>
      </xdr:nvCxnSpPr>
      <xdr:spPr>
        <a:xfrm flipV="1">
          <a:off x="3606800" y="7110095"/>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238125</xdr:rowOff>
    </xdr:from>
    <xdr:to xmlns:xdr="http://schemas.openxmlformats.org/drawingml/2006/spreadsheetDrawing">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6985</xdr:rowOff>
    </xdr:from>
    <xdr:ext cx="762000" cy="257810"/>
    <xdr:sp macro="" textlink="">
      <xdr:nvSpPr>
        <xdr:cNvPr id="124" name="テキスト ボックス 123"/>
        <xdr:cNvSpPr txBox="1"/>
      </xdr:nvSpPr>
      <xdr:spPr>
        <a:xfrm>
          <a:off x="3924300" y="6617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79375</xdr:rowOff>
    </xdr:from>
    <xdr:to xmlns:xdr="http://schemas.openxmlformats.org/drawingml/2006/spreadsheetDrawing">
      <xdr:col>18</xdr:col>
      <xdr:colOff>177800</xdr:colOff>
      <xdr:row>37</xdr:row>
      <xdr:rowOff>150495</xdr:rowOff>
    </xdr:to>
    <xdr:cxnSp macro="">
      <xdr:nvCxnSpPr>
        <xdr:cNvPr id="125" name="直線コネクタ 124"/>
        <xdr:cNvCxnSpPr/>
      </xdr:nvCxnSpPr>
      <xdr:spPr>
        <a:xfrm flipV="1">
          <a:off x="2908300" y="7204075"/>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207010</xdr:rowOff>
    </xdr:from>
    <xdr:to xmlns:xdr="http://schemas.openxmlformats.org/drawingml/2006/spreadsheetDrawing">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318770</xdr:rowOff>
    </xdr:from>
    <xdr:ext cx="762000" cy="257810"/>
    <xdr:sp macro="" textlink="">
      <xdr:nvSpPr>
        <xdr:cNvPr id="127" name="テキスト ボックス 126"/>
        <xdr:cNvSpPr txBox="1"/>
      </xdr:nvSpPr>
      <xdr:spPr>
        <a:xfrm>
          <a:off x="3225800" y="6586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209550</xdr:rowOff>
    </xdr:from>
    <xdr:to xmlns:xdr="http://schemas.openxmlformats.org/drawingml/2006/spreadsheetDrawing">
      <xdr:col>15</xdr:col>
      <xdr:colOff>101600</xdr:colOff>
      <xdr:row>35</xdr:row>
      <xdr:rowOff>311785</xdr:rowOff>
    </xdr:to>
    <xdr:sp macro="" textlink="">
      <xdr:nvSpPr>
        <xdr:cNvPr id="128" name="フローチャート: 判断 127"/>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2000" cy="259715"/>
    <xdr:sp macro="" textlink="">
      <xdr:nvSpPr>
        <xdr:cNvPr id="129" name="テキスト ボックス 128"/>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30" name="テキスト ボックス 129"/>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60325</xdr:rowOff>
    </xdr:from>
    <xdr:to xmlns:xdr="http://schemas.openxmlformats.org/drawingml/2006/spreadsheetDrawing">
      <xdr:col>29</xdr:col>
      <xdr:colOff>177800</xdr:colOff>
      <xdr:row>36</xdr:row>
      <xdr:rowOff>161925</xdr:rowOff>
    </xdr:to>
    <xdr:sp macro="" textlink="">
      <xdr:nvSpPr>
        <xdr:cNvPr id="135" name="楕円 134"/>
        <xdr:cNvSpPr/>
      </xdr:nvSpPr>
      <xdr:spPr>
        <a:xfrm>
          <a:off x="56007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32385</xdr:rowOff>
    </xdr:from>
    <xdr:ext cx="761365" cy="258445"/>
    <xdr:sp macro="" textlink="">
      <xdr:nvSpPr>
        <xdr:cNvPr id="136" name="人口1人当たり決算額の推移該当値テキスト445"/>
        <xdr:cNvSpPr txBox="1"/>
      </xdr:nvSpPr>
      <xdr:spPr>
        <a:xfrm>
          <a:off x="5740400" y="6985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88265</xdr:rowOff>
    </xdr:from>
    <xdr:to xmlns:xdr="http://schemas.openxmlformats.org/drawingml/2006/spreadsheetDrawing">
      <xdr:col>26</xdr:col>
      <xdr:colOff>101600</xdr:colOff>
      <xdr:row>37</xdr:row>
      <xdr:rowOff>19050</xdr:rowOff>
    </xdr:to>
    <xdr:sp macro="" textlink="">
      <xdr:nvSpPr>
        <xdr:cNvPr id="137" name="楕円 136"/>
        <xdr:cNvSpPr/>
      </xdr:nvSpPr>
      <xdr:spPr>
        <a:xfrm>
          <a:off x="49530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2540</xdr:rowOff>
    </xdr:from>
    <xdr:ext cx="736600" cy="259715"/>
    <xdr:sp macro="" textlink="">
      <xdr:nvSpPr>
        <xdr:cNvPr id="138" name="テキスト ボックス 137"/>
        <xdr:cNvSpPr txBox="1"/>
      </xdr:nvSpPr>
      <xdr:spPr>
        <a:xfrm>
          <a:off x="4622800" y="71272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39" name="楕円 138"/>
        <xdr:cNvSpPr/>
      </xdr:nvSpPr>
      <xdr:spPr>
        <a:xfrm>
          <a:off x="4254500" y="705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21590</xdr:rowOff>
    </xdr:from>
    <xdr:ext cx="762000" cy="257810"/>
    <xdr:sp macro="" textlink="">
      <xdr:nvSpPr>
        <xdr:cNvPr id="140" name="テキスト ボックス 139"/>
        <xdr:cNvSpPr txBox="1"/>
      </xdr:nvSpPr>
      <xdr:spPr>
        <a:xfrm>
          <a:off x="3924300" y="7146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27940</xdr:rowOff>
    </xdr:from>
    <xdr:to xmlns:xdr="http://schemas.openxmlformats.org/drawingml/2006/spreadsheetDrawing">
      <xdr:col>19</xdr:col>
      <xdr:colOff>38100</xdr:colOff>
      <xdr:row>37</xdr:row>
      <xdr:rowOff>130175</xdr:rowOff>
    </xdr:to>
    <xdr:sp macro="" textlink="">
      <xdr:nvSpPr>
        <xdr:cNvPr id="141" name="楕円 140"/>
        <xdr:cNvSpPr/>
      </xdr:nvSpPr>
      <xdr:spPr>
        <a:xfrm>
          <a:off x="3556000" y="7152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114300</xdr:rowOff>
    </xdr:from>
    <xdr:ext cx="762000" cy="259080"/>
    <xdr:sp macro="" textlink="">
      <xdr:nvSpPr>
        <xdr:cNvPr id="142" name="テキスト ボックス 141"/>
        <xdr:cNvSpPr txBox="1"/>
      </xdr:nvSpPr>
      <xdr:spPr>
        <a:xfrm>
          <a:off x="322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99695</xdr:rowOff>
    </xdr:from>
    <xdr:to xmlns:xdr="http://schemas.openxmlformats.org/drawingml/2006/spreadsheetDrawing">
      <xdr:col>15</xdr:col>
      <xdr:colOff>101600</xdr:colOff>
      <xdr:row>37</xdr:row>
      <xdr:rowOff>201930</xdr:rowOff>
    </xdr:to>
    <xdr:sp macro="" textlink="">
      <xdr:nvSpPr>
        <xdr:cNvPr id="143" name="楕円 142"/>
        <xdr:cNvSpPr/>
      </xdr:nvSpPr>
      <xdr:spPr>
        <a:xfrm>
          <a:off x="2857500" y="7224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185420</xdr:rowOff>
    </xdr:from>
    <xdr:ext cx="762000" cy="259080"/>
    <xdr:sp macro="" textlink="">
      <xdr:nvSpPr>
        <xdr:cNvPr id="144" name="テキスト ボックス 143"/>
        <xdr:cNvSpPr txBox="1"/>
      </xdr:nvSpPr>
      <xdr:spPr>
        <a:xfrm>
          <a:off x="25273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93345</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8445"/>
    <xdr:sp macro="" textlink="">
      <xdr:nvSpPr>
        <xdr:cNvPr id="57" name="人件費最小値テキスト"/>
        <xdr:cNvSpPr txBox="1"/>
      </xdr:nvSpPr>
      <xdr:spPr>
        <a:xfrm>
          <a:off x="4686300" y="6795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98805" cy="258445"/>
    <xdr:sp macro="" textlink="">
      <xdr:nvSpPr>
        <xdr:cNvPr id="59" name="人件費最大値テキスト"/>
        <xdr:cNvSpPr txBox="1"/>
      </xdr:nvSpPr>
      <xdr:spPr>
        <a:xfrm>
          <a:off x="4686300" y="5184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93345</xdr:rowOff>
    </xdr:from>
    <xdr:to xmlns:xdr="http://schemas.openxmlformats.org/drawingml/2006/spreadsheetDrawing">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158115</xdr:rowOff>
    </xdr:from>
    <xdr:to xmlns:xdr="http://schemas.openxmlformats.org/drawingml/2006/spreadsheetDrawing">
      <xdr:col>24</xdr:col>
      <xdr:colOff>63500</xdr:colOff>
      <xdr:row>35</xdr:row>
      <xdr:rowOff>168275</xdr:rowOff>
    </xdr:to>
    <xdr:cxnSp macro="">
      <xdr:nvCxnSpPr>
        <xdr:cNvPr id="61" name="直線コネクタ 60"/>
        <xdr:cNvCxnSpPr/>
      </xdr:nvCxnSpPr>
      <xdr:spPr>
        <a:xfrm flipV="1">
          <a:off x="3797300" y="61588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118745</xdr:rowOff>
    </xdr:from>
    <xdr:ext cx="534670" cy="259080"/>
    <xdr:sp macro="" textlink="">
      <xdr:nvSpPr>
        <xdr:cNvPr id="62" name="人件費平均値テキスト"/>
        <xdr:cNvSpPr txBox="1"/>
      </xdr:nvSpPr>
      <xdr:spPr>
        <a:xfrm>
          <a:off x="4686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95885</xdr:rowOff>
    </xdr:from>
    <xdr:to xmlns:xdr="http://schemas.openxmlformats.org/drawingml/2006/spreadsheetDrawing">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157480</xdr:rowOff>
    </xdr:from>
    <xdr:to xmlns:xdr="http://schemas.openxmlformats.org/drawingml/2006/spreadsheetDrawing">
      <xdr:col>19</xdr:col>
      <xdr:colOff>177800</xdr:colOff>
      <xdr:row>35</xdr:row>
      <xdr:rowOff>168275</xdr:rowOff>
    </xdr:to>
    <xdr:cxnSp macro="">
      <xdr:nvCxnSpPr>
        <xdr:cNvPr id="64" name="直線コネクタ 63"/>
        <xdr:cNvCxnSpPr/>
      </xdr:nvCxnSpPr>
      <xdr:spPr>
        <a:xfrm>
          <a:off x="2908300" y="61582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116840</xdr:rowOff>
    </xdr:from>
    <xdr:to xmlns:xdr="http://schemas.openxmlformats.org/drawingml/2006/spreadsheetDrawing">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63500</xdr:rowOff>
    </xdr:from>
    <xdr:ext cx="534035" cy="258445"/>
    <xdr:sp macro="" textlink="">
      <xdr:nvSpPr>
        <xdr:cNvPr id="66" name="テキスト ボックス 65"/>
        <xdr:cNvSpPr txBox="1"/>
      </xdr:nvSpPr>
      <xdr:spPr>
        <a:xfrm>
          <a:off x="3529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118110</xdr:rowOff>
    </xdr:from>
    <xdr:to xmlns:xdr="http://schemas.openxmlformats.org/drawingml/2006/spreadsheetDrawing">
      <xdr:col>15</xdr:col>
      <xdr:colOff>50800</xdr:colOff>
      <xdr:row>35</xdr:row>
      <xdr:rowOff>157480</xdr:rowOff>
    </xdr:to>
    <xdr:cxnSp macro="">
      <xdr:nvCxnSpPr>
        <xdr:cNvPr id="67" name="直線コネクタ 66"/>
        <xdr:cNvCxnSpPr/>
      </xdr:nvCxnSpPr>
      <xdr:spPr>
        <a:xfrm>
          <a:off x="2019300" y="61188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127000</xdr:rowOff>
    </xdr:from>
    <xdr:to xmlns:xdr="http://schemas.openxmlformats.org/drawingml/2006/spreadsheetDrawing">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34035" cy="259080"/>
    <xdr:sp macro="" textlink="">
      <xdr:nvSpPr>
        <xdr:cNvPr id="69" name="テキスト ボックス 68"/>
        <xdr:cNvSpPr txBox="1"/>
      </xdr:nvSpPr>
      <xdr:spPr>
        <a:xfrm>
          <a:off x="2640965" y="622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114935</xdr:rowOff>
    </xdr:from>
    <xdr:to xmlns:xdr="http://schemas.openxmlformats.org/drawingml/2006/spreadsheetDrawing">
      <xdr:col>10</xdr:col>
      <xdr:colOff>114300</xdr:colOff>
      <xdr:row>35</xdr:row>
      <xdr:rowOff>118110</xdr:rowOff>
    </xdr:to>
    <xdr:cxnSp macro="">
      <xdr:nvCxnSpPr>
        <xdr:cNvPr id="70" name="直線コネクタ 69"/>
        <xdr:cNvCxnSpPr/>
      </xdr:nvCxnSpPr>
      <xdr:spPr>
        <a:xfrm>
          <a:off x="1130300" y="61156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64770</xdr:rowOff>
    </xdr:from>
    <xdr:ext cx="534035" cy="258445"/>
    <xdr:sp macro="" textlink="">
      <xdr:nvSpPr>
        <xdr:cNvPr id="72" name="テキスト ボックス 71"/>
        <xdr:cNvSpPr txBox="1"/>
      </xdr:nvSpPr>
      <xdr:spPr>
        <a:xfrm>
          <a:off x="1751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71755</xdr:rowOff>
    </xdr:from>
    <xdr:to xmlns:xdr="http://schemas.openxmlformats.org/drawingml/2006/spreadsheetDrawing">
      <xdr:col>6</xdr:col>
      <xdr:colOff>38100</xdr:colOff>
      <xdr:row>36</xdr:row>
      <xdr:rowOff>1905</xdr:rowOff>
    </xdr:to>
    <xdr:sp macro="" textlink="">
      <xdr:nvSpPr>
        <xdr:cNvPr id="73" name="フローチャート: 判断 72"/>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164465</xdr:rowOff>
    </xdr:from>
    <xdr:ext cx="534035" cy="259080"/>
    <xdr:sp macro="" textlink="">
      <xdr:nvSpPr>
        <xdr:cNvPr id="74" name="テキスト ボックス 73"/>
        <xdr:cNvSpPr txBox="1"/>
      </xdr:nvSpPr>
      <xdr:spPr>
        <a:xfrm>
          <a:off x="862965" y="616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107315</xdr:rowOff>
    </xdr:from>
    <xdr:to xmlns:xdr="http://schemas.openxmlformats.org/drawingml/2006/spreadsheetDrawing">
      <xdr:col>24</xdr:col>
      <xdr:colOff>114300</xdr:colOff>
      <xdr:row>36</xdr:row>
      <xdr:rowOff>37465</xdr:rowOff>
    </xdr:to>
    <xdr:sp macro="" textlink="">
      <xdr:nvSpPr>
        <xdr:cNvPr id="80" name="楕円 79"/>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86360</xdr:rowOff>
    </xdr:from>
    <xdr:ext cx="534670" cy="258445"/>
    <xdr:sp macro="" textlink="">
      <xdr:nvSpPr>
        <xdr:cNvPr id="81" name="人件費該当値テキスト"/>
        <xdr:cNvSpPr txBox="1"/>
      </xdr:nvSpPr>
      <xdr:spPr>
        <a:xfrm>
          <a:off x="4686300" y="6087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117475</xdr:rowOff>
    </xdr:from>
    <xdr:to xmlns:xdr="http://schemas.openxmlformats.org/drawingml/2006/spreadsheetDrawing">
      <xdr:col>20</xdr:col>
      <xdr:colOff>38100</xdr:colOff>
      <xdr:row>36</xdr:row>
      <xdr:rowOff>47625</xdr:rowOff>
    </xdr:to>
    <xdr:sp macro="" textlink="">
      <xdr:nvSpPr>
        <xdr:cNvPr id="82" name="楕円 81"/>
        <xdr:cNvSpPr/>
      </xdr:nvSpPr>
      <xdr:spPr>
        <a:xfrm>
          <a:off x="374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38735</xdr:rowOff>
    </xdr:from>
    <xdr:ext cx="534035" cy="259080"/>
    <xdr:sp macro="" textlink="">
      <xdr:nvSpPr>
        <xdr:cNvPr id="83" name="テキスト ボックス 82"/>
        <xdr:cNvSpPr txBox="1"/>
      </xdr:nvSpPr>
      <xdr:spPr>
        <a:xfrm>
          <a:off x="3529965" y="621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106680</xdr:rowOff>
    </xdr:from>
    <xdr:to xmlns:xdr="http://schemas.openxmlformats.org/drawingml/2006/spreadsheetDrawing">
      <xdr:col>15</xdr:col>
      <xdr:colOff>101600</xdr:colOff>
      <xdr:row>36</xdr:row>
      <xdr:rowOff>36830</xdr:rowOff>
    </xdr:to>
    <xdr:sp macro="" textlink="">
      <xdr:nvSpPr>
        <xdr:cNvPr id="84" name="楕円 83"/>
        <xdr:cNvSpPr/>
      </xdr:nvSpPr>
      <xdr:spPr>
        <a:xfrm>
          <a:off x="2857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53340</xdr:rowOff>
    </xdr:from>
    <xdr:ext cx="534035" cy="258445"/>
    <xdr:sp macro="" textlink="">
      <xdr:nvSpPr>
        <xdr:cNvPr id="85" name="テキスト ボックス 84"/>
        <xdr:cNvSpPr txBox="1"/>
      </xdr:nvSpPr>
      <xdr:spPr>
        <a:xfrm>
          <a:off x="2640965" y="5882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67310</xdr:rowOff>
    </xdr:from>
    <xdr:to xmlns:xdr="http://schemas.openxmlformats.org/drawingml/2006/spreadsheetDrawing">
      <xdr:col>10</xdr:col>
      <xdr:colOff>165100</xdr:colOff>
      <xdr:row>35</xdr:row>
      <xdr:rowOff>168910</xdr:rowOff>
    </xdr:to>
    <xdr:sp macro="" textlink="">
      <xdr:nvSpPr>
        <xdr:cNvPr id="86" name="楕円 85"/>
        <xdr:cNvSpPr/>
      </xdr:nvSpPr>
      <xdr:spPr>
        <a:xfrm>
          <a:off x="196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13970</xdr:rowOff>
    </xdr:from>
    <xdr:ext cx="534035" cy="259080"/>
    <xdr:sp macro="" textlink="">
      <xdr:nvSpPr>
        <xdr:cNvPr id="87" name="テキスト ボックス 86"/>
        <xdr:cNvSpPr txBox="1"/>
      </xdr:nvSpPr>
      <xdr:spPr>
        <a:xfrm>
          <a:off x="1751965" y="584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64135</xdr:rowOff>
    </xdr:from>
    <xdr:to xmlns:xdr="http://schemas.openxmlformats.org/drawingml/2006/spreadsheetDrawing">
      <xdr:col>6</xdr:col>
      <xdr:colOff>38100</xdr:colOff>
      <xdr:row>35</xdr:row>
      <xdr:rowOff>166370</xdr:rowOff>
    </xdr:to>
    <xdr:sp macro="" textlink="">
      <xdr:nvSpPr>
        <xdr:cNvPr id="88" name="楕円 87"/>
        <xdr:cNvSpPr/>
      </xdr:nvSpPr>
      <xdr:spPr>
        <a:xfrm>
          <a:off x="1079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10795</xdr:rowOff>
    </xdr:from>
    <xdr:ext cx="534035" cy="258445"/>
    <xdr:sp macro="" textlink="">
      <xdr:nvSpPr>
        <xdr:cNvPr id="89" name="テキスト ボックス 88"/>
        <xdr:cNvSpPr txBox="1"/>
      </xdr:nvSpPr>
      <xdr:spPr>
        <a:xfrm>
          <a:off x="862965" y="584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4"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8"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0"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2"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57150</xdr:rowOff>
    </xdr:from>
    <xdr:to xmlns:xdr="http://schemas.openxmlformats.org/drawingml/2006/spreadsheetDrawing">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78105</xdr:rowOff>
    </xdr:from>
    <xdr:to xmlns:xdr="http://schemas.openxmlformats.org/drawingml/2006/spreadsheetDrawing">
      <xdr:col>24</xdr:col>
      <xdr:colOff>63500</xdr:colOff>
      <xdr:row>57</xdr:row>
      <xdr:rowOff>111125</xdr:rowOff>
    </xdr:to>
    <xdr:cxnSp macro="">
      <xdr:nvCxnSpPr>
        <xdr:cNvPr id="121" name="直線コネクタ 120"/>
        <xdr:cNvCxnSpPr/>
      </xdr:nvCxnSpPr>
      <xdr:spPr>
        <a:xfrm flipV="1">
          <a:off x="3797300" y="98507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111125</xdr:rowOff>
    </xdr:from>
    <xdr:to xmlns:xdr="http://schemas.openxmlformats.org/drawingml/2006/spreadsheetDrawing">
      <xdr:col>19</xdr:col>
      <xdr:colOff>177800</xdr:colOff>
      <xdr:row>57</xdr:row>
      <xdr:rowOff>111760</xdr:rowOff>
    </xdr:to>
    <xdr:cxnSp macro="">
      <xdr:nvCxnSpPr>
        <xdr:cNvPr id="124" name="直線コネクタ 123"/>
        <xdr:cNvCxnSpPr/>
      </xdr:nvCxnSpPr>
      <xdr:spPr>
        <a:xfrm flipV="1">
          <a:off x="2908300" y="9883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140335</xdr:rowOff>
    </xdr:from>
    <xdr:to xmlns:xdr="http://schemas.openxmlformats.org/drawingml/2006/spreadsheetDrawing">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86995</xdr:rowOff>
    </xdr:from>
    <xdr:ext cx="534035" cy="258445"/>
    <xdr:sp macro="" textlink="">
      <xdr:nvSpPr>
        <xdr:cNvPr id="126" name="テキスト ボックス 125"/>
        <xdr:cNvSpPr txBox="1"/>
      </xdr:nvSpPr>
      <xdr:spPr>
        <a:xfrm>
          <a:off x="3529965"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59055</xdr:rowOff>
    </xdr:from>
    <xdr:to xmlns:xdr="http://schemas.openxmlformats.org/drawingml/2006/spreadsheetDrawing">
      <xdr:col>15</xdr:col>
      <xdr:colOff>50800</xdr:colOff>
      <xdr:row>57</xdr:row>
      <xdr:rowOff>111760</xdr:rowOff>
    </xdr:to>
    <xdr:cxnSp macro="">
      <xdr:nvCxnSpPr>
        <xdr:cNvPr id="127" name="直線コネクタ 126"/>
        <xdr:cNvCxnSpPr/>
      </xdr:nvCxnSpPr>
      <xdr:spPr>
        <a:xfrm>
          <a:off x="2019300" y="98317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122555</xdr:rowOff>
    </xdr:from>
    <xdr:to xmlns:xdr="http://schemas.openxmlformats.org/drawingml/2006/spreadsheetDrawing">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69215</xdr:rowOff>
    </xdr:from>
    <xdr:ext cx="534035" cy="259080"/>
    <xdr:sp macro="" textlink="">
      <xdr:nvSpPr>
        <xdr:cNvPr id="129" name="テキスト ボックス 128"/>
        <xdr:cNvSpPr txBox="1"/>
      </xdr:nvSpPr>
      <xdr:spPr>
        <a:xfrm>
          <a:off x="26409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59055</xdr:rowOff>
    </xdr:from>
    <xdr:to xmlns:xdr="http://schemas.openxmlformats.org/drawingml/2006/spreadsheetDrawing">
      <xdr:col>10</xdr:col>
      <xdr:colOff>114300</xdr:colOff>
      <xdr:row>57</xdr:row>
      <xdr:rowOff>80010</xdr:rowOff>
    </xdr:to>
    <xdr:cxnSp macro="">
      <xdr:nvCxnSpPr>
        <xdr:cNvPr id="130" name="直線コネクタ 129"/>
        <xdr:cNvCxnSpPr/>
      </xdr:nvCxnSpPr>
      <xdr:spPr>
        <a:xfrm flipV="1">
          <a:off x="1130300" y="98317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132715</xdr:rowOff>
    </xdr:from>
    <xdr:to xmlns:xdr="http://schemas.openxmlformats.org/drawingml/2006/spreadsheetDrawing">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79375</xdr:rowOff>
    </xdr:from>
    <xdr:ext cx="534035" cy="258445"/>
    <xdr:sp macro="" textlink="">
      <xdr:nvSpPr>
        <xdr:cNvPr id="132" name="テキスト ボックス 131"/>
        <xdr:cNvSpPr txBox="1"/>
      </xdr:nvSpPr>
      <xdr:spPr>
        <a:xfrm>
          <a:off x="1751965" y="9509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33" name="フローチャート: 判断 132"/>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71755</xdr:rowOff>
    </xdr:from>
    <xdr:ext cx="534035" cy="259080"/>
    <xdr:sp macro="" textlink="">
      <xdr:nvSpPr>
        <xdr:cNvPr id="134" name="テキスト ボックス 133"/>
        <xdr:cNvSpPr txBox="1"/>
      </xdr:nvSpPr>
      <xdr:spPr>
        <a:xfrm>
          <a:off x="862965" y="9501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40" name="楕円 139"/>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xdr:rowOff>
    </xdr:from>
    <xdr:ext cx="534670" cy="258445"/>
    <xdr:sp macro="" textlink="">
      <xdr:nvSpPr>
        <xdr:cNvPr id="141" name="物件費該当値テキスト"/>
        <xdr:cNvSpPr txBox="1"/>
      </xdr:nvSpPr>
      <xdr:spPr>
        <a:xfrm>
          <a:off x="4686300" y="9779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60325</xdr:rowOff>
    </xdr:from>
    <xdr:to xmlns:xdr="http://schemas.openxmlformats.org/drawingml/2006/spreadsheetDrawing">
      <xdr:col>20</xdr:col>
      <xdr:colOff>38100</xdr:colOff>
      <xdr:row>57</xdr:row>
      <xdr:rowOff>161925</xdr:rowOff>
    </xdr:to>
    <xdr:sp macro="" textlink="">
      <xdr:nvSpPr>
        <xdr:cNvPr id="142" name="楕円 141"/>
        <xdr:cNvSpPr/>
      </xdr:nvSpPr>
      <xdr:spPr>
        <a:xfrm>
          <a:off x="3746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153035</xdr:rowOff>
    </xdr:from>
    <xdr:ext cx="534035" cy="259080"/>
    <xdr:sp macro="" textlink="">
      <xdr:nvSpPr>
        <xdr:cNvPr id="143" name="テキスト ボックス 142"/>
        <xdr:cNvSpPr txBox="1"/>
      </xdr:nvSpPr>
      <xdr:spPr>
        <a:xfrm>
          <a:off x="3529965" y="992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60960</xdr:rowOff>
    </xdr:from>
    <xdr:to xmlns:xdr="http://schemas.openxmlformats.org/drawingml/2006/spreadsheetDrawing">
      <xdr:col>15</xdr:col>
      <xdr:colOff>101600</xdr:colOff>
      <xdr:row>57</xdr:row>
      <xdr:rowOff>162560</xdr:rowOff>
    </xdr:to>
    <xdr:sp macro="" textlink="">
      <xdr:nvSpPr>
        <xdr:cNvPr id="144" name="楕円 143"/>
        <xdr:cNvSpPr/>
      </xdr:nvSpPr>
      <xdr:spPr>
        <a:xfrm>
          <a:off x="2857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4035" cy="259080"/>
    <xdr:sp macro="" textlink="">
      <xdr:nvSpPr>
        <xdr:cNvPr id="145" name="テキスト ボックス 144"/>
        <xdr:cNvSpPr txBox="1"/>
      </xdr:nvSpPr>
      <xdr:spPr>
        <a:xfrm>
          <a:off x="264096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8255</xdr:rowOff>
    </xdr:from>
    <xdr:to xmlns:xdr="http://schemas.openxmlformats.org/drawingml/2006/spreadsheetDrawing">
      <xdr:col>10</xdr:col>
      <xdr:colOff>165100</xdr:colOff>
      <xdr:row>57</xdr:row>
      <xdr:rowOff>109855</xdr:rowOff>
    </xdr:to>
    <xdr:sp macro="" textlink="">
      <xdr:nvSpPr>
        <xdr:cNvPr id="146" name="楕円 145"/>
        <xdr:cNvSpPr/>
      </xdr:nvSpPr>
      <xdr:spPr>
        <a:xfrm>
          <a:off x="196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100965</xdr:rowOff>
    </xdr:from>
    <xdr:ext cx="534035" cy="258445"/>
    <xdr:sp macro="" textlink="">
      <xdr:nvSpPr>
        <xdr:cNvPr id="147" name="テキスト ボックス 146"/>
        <xdr:cNvSpPr txBox="1"/>
      </xdr:nvSpPr>
      <xdr:spPr>
        <a:xfrm>
          <a:off x="1751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29210</xdr:rowOff>
    </xdr:from>
    <xdr:to xmlns:xdr="http://schemas.openxmlformats.org/drawingml/2006/spreadsheetDrawing">
      <xdr:col>6</xdr:col>
      <xdr:colOff>38100</xdr:colOff>
      <xdr:row>57</xdr:row>
      <xdr:rowOff>130810</xdr:rowOff>
    </xdr:to>
    <xdr:sp macro="" textlink="">
      <xdr:nvSpPr>
        <xdr:cNvPr id="148" name="楕円 147"/>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121920</xdr:rowOff>
    </xdr:from>
    <xdr:ext cx="534035" cy="258445"/>
    <xdr:sp macro="" textlink="">
      <xdr:nvSpPr>
        <xdr:cNvPr id="149" name="テキスト ボックス 148"/>
        <xdr:cNvSpPr txBox="1"/>
      </xdr:nvSpPr>
      <xdr:spPr>
        <a:xfrm>
          <a:off x="862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1" name="テキスト ボックス 160"/>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5" name="テキスト ボックス 164"/>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81915</xdr:rowOff>
    </xdr:from>
    <xdr:to xmlns:xdr="http://schemas.openxmlformats.org/drawingml/2006/spreadsheetDrawing">
      <xdr:col>24</xdr:col>
      <xdr:colOff>63500</xdr:colOff>
      <xdr:row>78</xdr:row>
      <xdr:rowOff>98425</xdr:rowOff>
    </xdr:to>
    <xdr:cxnSp macro="">
      <xdr:nvCxnSpPr>
        <xdr:cNvPr id="178" name="直線コネクタ 177"/>
        <xdr:cNvCxnSpPr/>
      </xdr:nvCxnSpPr>
      <xdr:spPr>
        <a:xfrm>
          <a:off x="3797300" y="134550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165100</xdr:rowOff>
    </xdr:from>
    <xdr:ext cx="469900" cy="259080"/>
    <xdr:sp macro="" textlink="">
      <xdr:nvSpPr>
        <xdr:cNvPr id="179" name="維持補修費平均値テキスト"/>
        <xdr:cNvSpPr txBox="1"/>
      </xdr:nvSpPr>
      <xdr:spPr>
        <a:xfrm>
          <a:off x="4686300" y="1319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142240</xdr:rowOff>
    </xdr:from>
    <xdr:to xmlns:xdr="http://schemas.openxmlformats.org/drawingml/2006/spreadsheetDrawing">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81915</xdr:rowOff>
    </xdr:from>
    <xdr:to xmlns:xdr="http://schemas.openxmlformats.org/drawingml/2006/spreadsheetDrawing">
      <xdr:col>19</xdr:col>
      <xdr:colOff>177800</xdr:colOff>
      <xdr:row>78</xdr:row>
      <xdr:rowOff>111125</xdr:rowOff>
    </xdr:to>
    <xdr:cxnSp macro="">
      <xdr:nvCxnSpPr>
        <xdr:cNvPr id="181" name="直線コネクタ 180"/>
        <xdr:cNvCxnSpPr/>
      </xdr:nvCxnSpPr>
      <xdr:spPr>
        <a:xfrm flipV="1">
          <a:off x="2908300" y="134550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123825</xdr:rowOff>
    </xdr:from>
    <xdr:to xmlns:xdr="http://schemas.openxmlformats.org/drawingml/2006/spreadsheetDrawing">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70485</xdr:rowOff>
    </xdr:from>
    <xdr:ext cx="469265" cy="259080"/>
    <xdr:sp macro="" textlink="">
      <xdr:nvSpPr>
        <xdr:cNvPr id="183" name="テキスト ボックス 182"/>
        <xdr:cNvSpPr txBox="1"/>
      </xdr:nvSpPr>
      <xdr:spPr>
        <a:xfrm>
          <a:off x="3562350" y="1310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109220</xdr:rowOff>
    </xdr:from>
    <xdr:to xmlns:xdr="http://schemas.openxmlformats.org/drawingml/2006/spreadsheetDrawing">
      <xdr:col>15</xdr:col>
      <xdr:colOff>50800</xdr:colOff>
      <xdr:row>78</xdr:row>
      <xdr:rowOff>111125</xdr:rowOff>
    </xdr:to>
    <xdr:cxnSp macro="">
      <xdr:nvCxnSpPr>
        <xdr:cNvPr id="184" name="直線コネクタ 183"/>
        <xdr:cNvCxnSpPr/>
      </xdr:nvCxnSpPr>
      <xdr:spPr>
        <a:xfrm>
          <a:off x="2019300" y="13482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62230</xdr:rowOff>
    </xdr:from>
    <xdr:to xmlns:xdr="http://schemas.openxmlformats.org/drawingml/2006/spreadsheetDrawing">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8890</xdr:rowOff>
    </xdr:from>
    <xdr:ext cx="469265" cy="258445"/>
    <xdr:sp macro="" textlink="">
      <xdr:nvSpPr>
        <xdr:cNvPr id="186" name="テキスト ボックス 185"/>
        <xdr:cNvSpPr txBox="1"/>
      </xdr:nvSpPr>
      <xdr:spPr>
        <a:xfrm>
          <a:off x="2673350" y="13039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80645</xdr:rowOff>
    </xdr:from>
    <xdr:to xmlns:xdr="http://schemas.openxmlformats.org/drawingml/2006/spreadsheetDrawing">
      <xdr:col>10</xdr:col>
      <xdr:colOff>114300</xdr:colOff>
      <xdr:row>78</xdr:row>
      <xdr:rowOff>109220</xdr:rowOff>
    </xdr:to>
    <xdr:cxnSp macro="">
      <xdr:nvCxnSpPr>
        <xdr:cNvPr id="187" name="直線コネクタ 186"/>
        <xdr:cNvCxnSpPr/>
      </xdr:nvCxnSpPr>
      <xdr:spPr>
        <a:xfrm>
          <a:off x="1130300" y="13453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67310</xdr:rowOff>
    </xdr:from>
    <xdr:ext cx="469265" cy="259080"/>
    <xdr:sp macro="" textlink="">
      <xdr:nvSpPr>
        <xdr:cNvPr id="189" name="テキスト ボックス 188"/>
        <xdr:cNvSpPr txBox="1"/>
      </xdr:nvSpPr>
      <xdr:spPr>
        <a:xfrm>
          <a:off x="1784350" y="1309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190" name="フローチャート: 判断 189"/>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71120</xdr:rowOff>
    </xdr:from>
    <xdr:ext cx="469265" cy="259080"/>
    <xdr:sp macro="" textlink="">
      <xdr:nvSpPr>
        <xdr:cNvPr id="191" name="テキスト ボックス 190"/>
        <xdr:cNvSpPr txBox="1"/>
      </xdr:nvSpPr>
      <xdr:spPr>
        <a:xfrm>
          <a:off x="895350" y="13101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47625</xdr:rowOff>
    </xdr:from>
    <xdr:to xmlns:xdr="http://schemas.openxmlformats.org/drawingml/2006/spreadsheetDrawing">
      <xdr:col>24</xdr:col>
      <xdr:colOff>114300</xdr:colOff>
      <xdr:row>78</xdr:row>
      <xdr:rowOff>149225</xdr:rowOff>
    </xdr:to>
    <xdr:sp macro="" textlink="">
      <xdr:nvSpPr>
        <xdr:cNvPr id="197" name="楕円 196"/>
        <xdr:cNvSpPr/>
      </xdr:nvSpPr>
      <xdr:spPr>
        <a:xfrm>
          <a:off x="4584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133985</xdr:rowOff>
    </xdr:from>
    <xdr:ext cx="469900" cy="258445"/>
    <xdr:sp macro="" textlink="">
      <xdr:nvSpPr>
        <xdr:cNvPr id="198" name="維持補修費該当値テキスト"/>
        <xdr:cNvSpPr txBox="1"/>
      </xdr:nvSpPr>
      <xdr:spPr>
        <a:xfrm>
          <a:off x="4686300" y="13335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31115</xdr:rowOff>
    </xdr:from>
    <xdr:to xmlns:xdr="http://schemas.openxmlformats.org/drawingml/2006/spreadsheetDrawing">
      <xdr:col>20</xdr:col>
      <xdr:colOff>38100</xdr:colOff>
      <xdr:row>78</xdr:row>
      <xdr:rowOff>132715</xdr:rowOff>
    </xdr:to>
    <xdr:sp macro="" textlink="">
      <xdr:nvSpPr>
        <xdr:cNvPr id="199" name="楕円 198"/>
        <xdr:cNvSpPr/>
      </xdr:nvSpPr>
      <xdr:spPr>
        <a:xfrm>
          <a:off x="3746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123825</xdr:rowOff>
    </xdr:from>
    <xdr:ext cx="469265" cy="258445"/>
    <xdr:sp macro="" textlink="">
      <xdr:nvSpPr>
        <xdr:cNvPr id="200" name="テキスト ボックス 199"/>
        <xdr:cNvSpPr txBox="1"/>
      </xdr:nvSpPr>
      <xdr:spPr>
        <a:xfrm>
          <a:off x="3562350" y="1349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60325</xdr:rowOff>
    </xdr:from>
    <xdr:to xmlns:xdr="http://schemas.openxmlformats.org/drawingml/2006/spreadsheetDrawing">
      <xdr:col>15</xdr:col>
      <xdr:colOff>101600</xdr:colOff>
      <xdr:row>78</xdr:row>
      <xdr:rowOff>161925</xdr:rowOff>
    </xdr:to>
    <xdr:sp macro="" textlink="">
      <xdr:nvSpPr>
        <xdr:cNvPr id="201" name="楕円 200"/>
        <xdr:cNvSpPr/>
      </xdr:nvSpPr>
      <xdr:spPr>
        <a:xfrm>
          <a:off x="2857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153035</xdr:rowOff>
    </xdr:from>
    <xdr:ext cx="469265" cy="259080"/>
    <xdr:sp macro="" textlink="">
      <xdr:nvSpPr>
        <xdr:cNvPr id="202" name="テキスト ボックス 201"/>
        <xdr:cNvSpPr txBox="1"/>
      </xdr:nvSpPr>
      <xdr:spPr>
        <a:xfrm>
          <a:off x="2673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58420</xdr:rowOff>
    </xdr:from>
    <xdr:to xmlns:xdr="http://schemas.openxmlformats.org/drawingml/2006/spreadsheetDrawing">
      <xdr:col>10</xdr:col>
      <xdr:colOff>165100</xdr:colOff>
      <xdr:row>78</xdr:row>
      <xdr:rowOff>160020</xdr:rowOff>
    </xdr:to>
    <xdr:sp macro="" textlink="">
      <xdr:nvSpPr>
        <xdr:cNvPr id="203" name="楕円 202"/>
        <xdr:cNvSpPr/>
      </xdr:nvSpPr>
      <xdr:spPr>
        <a:xfrm>
          <a:off x="196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151130</xdr:rowOff>
    </xdr:from>
    <xdr:ext cx="469265" cy="259080"/>
    <xdr:sp macro="" textlink="">
      <xdr:nvSpPr>
        <xdr:cNvPr id="204" name="テキスト ボックス 203"/>
        <xdr:cNvSpPr txBox="1"/>
      </xdr:nvSpPr>
      <xdr:spPr>
        <a:xfrm>
          <a:off x="178435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29845</xdr:rowOff>
    </xdr:from>
    <xdr:to xmlns:xdr="http://schemas.openxmlformats.org/drawingml/2006/spreadsheetDrawing">
      <xdr:col>6</xdr:col>
      <xdr:colOff>38100</xdr:colOff>
      <xdr:row>78</xdr:row>
      <xdr:rowOff>132080</xdr:rowOff>
    </xdr:to>
    <xdr:sp macro="" textlink="">
      <xdr:nvSpPr>
        <xdr:cNvPr id="205" name="楕円 204"/>
        <xdr:cNvSpPr/>
      </xdr:nvSpPr>
      <xdr:spPr>
        <a:xfrm>
          <a:off x="1079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122555</xdr:rowOff>
    </xdr:from>
    <xdr:ext cx="469265" cy="258445"/>
    <xdr:sp macro="" textlink="">
      <xdr:nvSpPr>
        <xdr:cNvPr id="206" name="テキスト ボックス 205"/>
        <xdr:cNvSpPr txBox="1"/>
      </xdr:nvSpPr>
      <xdr:spPr>
        <a:xfrm>
          <a:off x="895350" y="13495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9" name="テキスト ボックス 218"/>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21" name="テキスト ボックス 220"/>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3" name="テキスト ボックス 222"/>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5" name="テキスト ボックス 224"/>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45085</xdr:rowOff>
    </xdr:from>
    <xdr:to xmlns:xdr="http://schemas.openxmlformats.org/drawingml/2006/spreadsheetDrawing">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157480</xdr:rowOff>
    </xdr:from>
    <xdr:ext cx="534670" cy="258445"/>
    <xdr:sp macro="" textlink="">
      <xdr:nvSpPr>
        <xdr:cNvPr id="230" name="扶助費最小値テキスト"/>
        <xdr:cNvSpPr txBox="1"/>
      </xdr:nvSpPr>
      <xdr:spPr>
        <a:xfrm>
          <a:off x="4686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153670</xdr:rowOff>
    </xdr:from>
    <xdr:to xmlns:xdr="http://schemas.openxmlformats.org/drawingml/2006/spreadsheetDrawing">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45085</xdr:rowOff>
    </xdr:from>
    <xdr:to xmlns:xdr="http://schemas.openxmlformats.org/drawingml/2006/spreadsheetDrawing">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121920</xdr:rowOff>
    </xdr:from>
    <xdr:to xmlns:xdr="http://schemas.openxmlformats.org/drawingml/2006/spreadsheetDrawing">
      <xdr:col>24</xdr:col>
      <xdr:colOff>63500</xdr:colOff>
      <xdr:row>96</xdr:row>
      <xdr:rowOff>46990</xdr:rowOff>
    </xdr:to>
    <xdr:cxnSp macro="">
      <xdr:nvCxnSpPr>
        <xdr:cNvPr id="234" name="直線コネクタ 233"/>
        <xdr:cNvCxnSpPr/>
      </xdr:nvCxnSpPr>
      <xdr:spPr>
        <a:xfrm flipV="1">
          <a:off x="3797300" y="1640967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74930</xdr:rowOff>
    </xdr:from>
    <xdr:ext cx="534670" cy="258445"/>
    <xdr:sp macro="" textlink="">
      <xdr:nvSpPr>
        <xdr:cNvPr id="235" name="扶助費平均値テキスト"/>
        <xdr:cNvSpPr txBox="1"/>
      </xdr:nvSpPr>
      <xdr:spPr>
        <a:xfrm>
          <a:off x="4686300" y="16362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96520</xdr:rowOff>
    </xdr:from>
    <xdr:to xmlns:xdr="http://schemas.openxmlformats.org/drawingml/2006/spreadsheetDrawing">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46990</xdr:rowOff>
    </xdr:from>
    <xdr:to xmlns:xdr="http://schemas.openxmlformats.org/drawingml/2006/spreadsheetDrawing">
      <xdr:col>19</xdr:col>
      <xdr:colOff>177800</xdr:colOff>
      <xdr:row>96</xdr:row>
      <xdr:rowOff>58420</xdr:rowOff>
    </xdr:to>
    <xdr:cxnSp macro="">
      <xdr:nvCxnSpPr>
        <xdr:cNvPr id="237" name="直線コネクタ 236"/>
        <xdr:cNvCxnSpPr/>
      </xdr:nvCxnSpPr>
      <xdr:spPr>
        <a:xfrm flipV="1">
          <a:off x="2908300" y="165061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109220</xdr:rowOff>
    </xdr:from>
    <xdr:ext cx="534035" cy="258445"/>
    <xdr:sp macro="" textlink="">
      <xdr:nvSpPr>
        <xdr:cNvPr id="239" name="テキスト ボックス 238"/>
        <xdr:cNvSpPr txBox="1"/>
      </xdr:nvSpPr>
      <xdr:spPr>
        <a:xfrm>
          <a:off x="3529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58420</xdr:rowOff>
    </xdr:from>
    <xdr:to xmlns:xdr="http://schemas.openxmlformats.org/drawingml/2006/spreadsheetDrawing">
      <xdr:col>15</xdr:col>
      <xdr:colOff>50800</xdr:colOff>
      <xdr:row>96</xdr:row>
      <xdr:rowOff>138430</xdr:rowOff>
    </xdr:to>
    <xdr:cxnSp macro="">
      <xdr:nvCxnSpPr>
        <xdr:cNvPr id="240" name="直線コネクタ 239"/>
        <xdr:cNvCxnSpPr/>
      </xdr:nvCxnSpPr>
      <xdr:spPr>
        <a:xfrm flipV="1">
          <a:off x="2019300" y="165176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0</xdr:rowOff>
    </xdr:from>
    <xdr:to xmlns:xdr="http://schemas.openxmlformats.org/drawingml/2006/spreadsheetDrawing">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118110</xdr:rowOff>
    </xdr:from>
    <xdr:ext cx="534035" cy="259080"/>
    <xdr:sp macro="" textlink="">
      <xdr:nvSpPr>
        <xdr:cNvPr id="242" name="テキスト ボックス 241"/>
        <xdr:cNvSpPr txBox="1"/>
      </xdr:nvSpPr>
      <xdr:spPr>
        <a:xfrm>
          <a:off x="2640965" y="1623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138430</xdr:rowOff>
    </xdr:from>
    <xdr:to xmlns:xdr="http://schemas.openxmlformats.org/drawingml/2006/spreadsheetDrawing">
      <xdr:col>10</xdr:col>
      <xdr:colOff>114300</xdr:colOff>
      <xdr:row>97</xdr:row>
      <xdr:rowOff>73660</xdr:rowOff>
    </xdr:to>
    <xdr:cxnSp macro="">
      <xdr:nvCxnSpPr>
        <xdr:cNvPr id="243" name="直線コネクタ 242"/>
        <xdr:cNvCxnSpPr/>
      </xdr:nvCxnSpPr>
      <xdr:spPr>
        <a:xfrm flipV="1">
          <a:off x="1130300" y="165976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139065</xdr:rowOff>
    </xdr:from>
    <xdr:ext cx="534035" cy="259080"/>
    <xdr:sp macro="" textlink="">
      <xdr:nvSpPr>
        <xdr:cNvPr id="245" name="テキスト ボックス 244"/>
        <xdr:cNvSpPr txBox="1"/>
      </xdr:nvSpPr>
      <xdr:spPr>
        <a:xfrm>
          <a:off x="1751965" y="1625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104775</xdr:rowOff>
    </xdr:from>
    <xdr:to xmlns:xdr="http://schemas.openxmlformats.org/drawingml/2006/spreadsheetDrawing">
      <xdr:col>6</xdr:col>
      <xdr:colOff>38100</xdr:colOff>
      <xdr:row>97</xdr:row>
      <xdr:rowOff>34925</xdr:rowOff>
    </xdr:to>
    <xdr:sp macro="" textlink="">
      <xdr:nvSpPr>
        <xdr:cNvPr id="246" name="フローチャート: 判断 245"/>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52070</xdr:rowOff>
    </xdr:from>
    <xdr:ext cx="534035" cy="258445"/>
    <xdr:sp macro="" textlink="">
      <xdr:nvSpPr>
        <xdr:cNvPr id="247" name="テキスト ボックス 246"/>
        <xdr:cNvSpPr txBox="1"/>
      </xdr:nvSpPr>
      <xdr:spPr>
        <a:xfrm>
          <a:off x="862965" y="1633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71120</xdr:rowOff>
    </xdr:from>
    <xdr:to xmlns:xdr="http://schemas.openxmlformats.org/drawingml/2006/spreadsheetDrawing">
      <xdr:col>24</xdr:col>
      <xdr:colOff>114300</xdr:colOff>
      <xdr:row>96</xdr:row>
      <xdr:rowOff>1270</xdr:rowOff>
    </xdr:to>
    <xdr:sp macro="" textlink="">
      <xdr:nvSpPr>
        <xdr:cNvPr id="253" name="楕円 252"/>
        <xdr:cNvSpPr/>
      </xdr:nvSpPr>
      <xdr:spPr>
        <a:xfrm>
          <a:off x="45847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93980</xdr:rowOff>
    </xdr:from>
    <xdr:ext cx="534670" cy="259080"/>
    <xdr:sp macro="" textlink="">
      <xdr:nvSpPr>
        <xdr:cNvPr id="254" name="扶助費該当値テキスト"/>
        <xdr:cNvSpPr txBox="1"/>
      </xdr:nvSpPr>
      <xdr:spPr>
        <a:xfrm>
          <a:off x="4686300" y="16210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167640</xdr:rowOff>
    </xdr:from>
    <xdr:to xmlns:xdr="http://schemas.openxmlformats.org/drawingml/2006/spreadsheetDrawing">
      <xdr:col>20</xdr:col>
      <xdr:colOff>38100</xdr:colOff>
      <xdr:row>96</xdr:row>
      <xdr:rowOff>97790</xdr:rowOff>
    </xdr:to>
    <xdr:sp macro="" textlink="">
      <xdr:nvSpPr>
        <xdr:cNvPr id="255" name="楕円 254"/>
        <xdr:cNvSpPr/>
      </xdr:nvSpPr>
      <xdr:spPr>
        <a:xfrm>
          <a:off x="3746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114300</xdr:rowOff>
    </xdr:from>
    <xdr:ext cx="534035" cy="259080"/>
    <xdr:sp macro="" textlink="">
      <xdr:nvSpPr>
        <xdr:cNvPr id="256" name="テキスト ボックス 255"/>
        <xdr:cNvSpPr txBox="1"/>
      </xdr:nvSpPr>
      <xdr:spPr>
        <a:xfrm>
          <a:off x="3529965" y="1623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7620</xdr:rowOff>
    </xdr:from>
    <xdr:to xmlns:xdr="http://schemas.openxmlformats.org/drawingml/2006/spreadsheetDrawing">
      <xdr:col>15</xdr:col>
      <xdr:colOff>101600</xdr:colOff>
      <xdr:row>96</xdr:row>
      <xdr:rowOff>109220</xdr:rowOff>
    </xdr:to>
    <xdr:sp macro="" textlink="">
      <xdr:nvSpPr>
        <xdr:cNvPr id="257" name="楕円 256"/>
        <xdr:cNvSpPr/>
      </xdr:nvSpPr>
      <xdr:spPr>
        <a:xfrm>
          <a:off x="2857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100330</xdr:rowOff>
    </xdr:from>
    <xdr:ext cx="534035" cy="258445"/>
    <xdr:sp macro="" textlink="">
      <xdr:nvSpPr>
        <xdr:cNvPr id="258" name="テキスト ボックス 257"/>
        <xdr:cNvSpPr txBox="1"/>
      </xdr:nvSpPr>
      <xdr:spPr>
        <a:xfrm>
          <a:off x="2640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87630</xdr:rowOff>
    </xdr:from>
    <xdr:to xmlns:xdr="http://schemas.openxmlformats.org/drawingml/2006/spreadsheetDrawing">
      <xdr:col>10</xdr:col>
      <xdr:colOff>165100</xdr:colOff>
      <xdr:row>97</xdr:row>
      <xdr:rowOff>17780</xdr:rowOff>
    </xdr:to>
    <xdr:sp macro="" textlink="">
      <xdr:nvSpPr>
        <xdr:cNvPr id="259" name="楕円 258"/>
        <xdr:cNvSpPr/>
      </xdr:nvSpPr>
      <xdr:spPr>
        <a:xfrm>
          <a:off x="1968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8890</xdr:rowOff>
    </xdr:from>
    <xdr:ext cx="534035" cy="258445"/>
    <xdr:sp macro="" textlink="">
      <xdr:nvSpPr>
        <xdr:cNvPr id="260" name="テキスト ボックス 259"/>
        <xdr:cNvSpPr txBox="1"/>
      </xdr:nvSpPr>
      <xdr:spPr>
        <a:xfrm>
          <a:off x="1751965" y="1663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61" name="楕円 260"/>
        <xdr:cNvSpPr/>
      </xdr:nvSpPr>
      <xdr:spPr>
        <a:xfrm>
          <a:off x="107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115570</xdr:rowOff>
    </xdr:from>
    <xdr:ext cx="534035" cy="259080"/>
    <xdr:sp macro="" textlink="">
      <xdr:nvSpPr>
        <xdr:cNvPr id="262" name="テキスト ボックス 261"/>
        <xdr:cNvSpPr txBox="1"/>
      </xdr:nvSpPr>
      <xdr:spPr>
        <a:xfrm>
          <a:off x="862965" y="1674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79375</xdr:rowOff>
    </xdr:from>
    <xdr:to xmlns:xdr="http://schemas.openxmlformats.org/drawingml/2006/spreadsheetDrawing">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40640</xdr:rowOff>
    </xdr:from>
    <xdr:ext cx="534670" cy="258445"/>
    <xdr:sp macro="" textlink="">
      <xdr:nvSpPr>
        <xdr:cNvPr id="287" name="補助費等最小値テキスト"/>
        <xdr:cNvSpPr txBox="1"/>
      </xdr:nvSpPr>
      <xdr:spPr>
        <a:xfrm>
          <a:off x="10528300" y="6555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36830</xdr:rowOff>
    </xdr:from>
    <xdr:to xmlns:xdr="http://schemas.openxmlformats.org/drawingml/2006/spreadsheetDrawing">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79375</xdr:rowOff>
    </xdr:from>
    <xdr:to xmlns:xdr="http://schemas.openxmlformats.org/drawingml/2006/spreadsheetDrawing">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104140</xdr:rowOff>
    </xdr:from>
    <xdr:to xmlns:xdr="http://schemas.openxmlformats.org/drawingml/2006/spreadsheetDrawing">
      <xdr:col>55</xdr:col>
      <xdr:colOff>0</xdr:colOff>
      <xdr:row>37</xdr:row>
      <xdr:rowOff>160020</xdr:rowOff>
    </xdr:to>
    <xdr:cxnSp macro="">
      <xdr:nvCxnSpPr>
        <xdr:cNvPr id="291" name="直線コネクタ 290"/>
        <xdr:cNvCxnSpPr/>
      </xdr:nvCxnSpPr>
      <xdr:spPr>
        <a:xfrm>
          <a:off x="9639300" y="64477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12065</xdr:rowOff>
    </xdr:from>
    <xdr:ext cx="534670" cy="259080"/>
    <xdr:sp macro="" textlink="">
      <xdr:nvSpPr>
        <xdr:cNvPr id="292" name="補助費等平均値テキスト"/>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160655</xdr:rowOff>
    </xdr:from>
    <xdr:to xmlns:xdr="http://schemas.openxmlformats.org/drawingml/2006/spreadsheetDrawing">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104140</xdr:rowOff>
    </xdr:from>
    <xdr:to xmlns:xdr="http://schemas.openxmlformats.org/drawingml/2006/spreadsheetDrawing">
      <xdr:col>50</xdr:col>
      <xdr:colOff>114300</xdr:colOff>
      <xdr:row>37</xdr:row>
      <xdr:rowOff>107950</xdr:rowOff>
    </xdr:to>
    <xdr:cxnSp macro="">
      <xdr:nvCxnSpPr>
        <xdr:cNvPr id="294" name="直線コネクタ 293"/>
        <xdr:cNvCxnSpPr/>
      </xdr:nvCxnSpPr>
      <xdr:spPr>
        <a:xfrm flipV="1">
          <a:off x="8750300" y="6447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36830</xdr:rowOff>
    </xdr:from>
    <xdr:to xmlns:xdr="http://schemas.openxmlformats.org/drawingml/2006/spreadsheetDrawing">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154940</xdr:rowOff>
    </xdr:from>
    <xdr:ext cx="534035" cy="258445"/>
    <xdr:sp macro="" textlink="">
      <xdr:nvSpPr>
        <xdr:cNvPr id="296" name="テキスト ボックス 295"/>
        <xdr:cNvSpPr txBox="1"/>
      </xdr:nvSpPr>
      <xdr:spPr>
        <a:xfrm>
          <a:off x="9371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95250</xdr:rowOff>
    </xdr:from>
    <xdr:to xmlns:xdr="http://schemas.openxmlformats.org/drawingml/2006/spreadsheetDrawing">
      <xdr:col>45</xdr:col>
      <xdr:colOff>177800</xdr:colOff>
      <xdr:row>37</xdr:row>
      <xdr:rowOff>107950</xdr:rowOff>
    </xdr:to>
    <xdr:cxnSp macro="">
      <xdr:nvCxnSpPr>
        <xdr:cNvPr id="297" name="直線コネクタ 296"/>
        <xdr:cNvCxnSpPr/>
      </xdr:nvCxnSpPr>
      <xdr:spPr>
        <a:xfrm>
          <a:off x="7861300" y="6438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59055</xdr:rowOff>
    </xdr:from>
    <xdr:to xmlns:xdr="http://schemas.openxmlformats.org/drawingml/2006/spreadsheetDrawing">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6350</xdr:rowOff>
    </xdr:from>
    <xdr:ext cx="534035" cy="258445"/>
    <xdr:sp macro="" textlink="">
      <xdr:nvSpPr>
        <xdr:cNvPr id="299" name="テキスト ボックス 298"/>
        <xdr:cNvSpPr txBox="1"/>
      </xdr:nvSpPr>
      <xdr:spPr>
        <a:xfrm>
          <a:off x="8482965" y="6007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95250</xdr:rowOff>
    </xdr:from>
    <xdr:to xmlns:xdr="http://schemas.openxmlformats.org/drawingml/2006/spreadsheetDrawing">
      <xdr:col>41</xdr:col>
      <xdr:colOff>50800</xdr:colOff>
      <xdr:row>37</xdr:row>
      <xdr:rowOff>104140</xdr:rowOff>
    </xdr:to>
    <xdr:cxnSp macro="">
      <xdr:nvCxnSpPr>
        <xdr:cNvPr id="300" name="直線コネクタ 299"/>
        <xdr:cNvCxnSpPr/>
      </xdr:nvCxnSpPr>
      <xdr:spPr>
        <a:xfrm flipV="1">
          <a:off x="6972300" y="6438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34035" cy="259080"/>
    <xdr:sp macro="" textlink="">
      <xdr:nvSpPr>
        <xdr:cNvPr id="302" name="テキスト ボックス 301"/>
        <xdr:cNvSpPr txBox="1"/>
      </xdr:nvSpPr>
      <xdr:spPr>
        <a:xfrm>
          <a:off x="7593965" y="601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4445</xdr:rowOff>
    </xdr:to>
    <xdr:sp macro="" textlink="">
      <xdr:nvSpPr>
        <xdr:cNvPr id="303" name="フローチャート: 判断 302"/>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20955</xdr:rowOff>
    </xdr:from>
    <xdr:ext cx="534035" cy="258445"/>
    <xdr:sp macro="" textlink="">
      <xdr:nvSpPr>
        <xdr:cNvPr id="304" name="テキスト ボックス 303"/>
        <xdr:cNvSpPr txBox="1"/>
      </xdr:nvSpPr>
      <xdr:spPr>
        <a:xfrm>
          <a:off x="6704965" y="602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109220</xdr:rowOff>
    </xdr:from>
    <xdr:to xmlns:xdr="http://schemas.openxmlformats.org/drawingml/2006/spreadsheetDrawing">
      <xdr:col>55</xdr:col>
      <xdr:colOff>50800</xdr:colOff>
      <xdr:row>38</xdr:row>
      <xdr:rowOff>39370</xdr:rowOff>
    </xdr:to>
    <xdr:sp macro="" textlink="">
      <xdr:nvSpPr>
        <xdr:cNvPr id="310" name="楕円 309"/>
        <xdr:cNvSpPr/>
      </xdr:nvSpPr>
      <xdr:spPr>
        <a:xfrm>
          <a:off x="10426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24130</xdr:rowOff>
    </xdr:from>
    <xdr:ext cx="534670" cy="259080"/>
    <xdr:sp macro="" textlink="">
      <xdr:nvSpPr>
        <xdr:cNvPr id="311" name="補助費等該当値テキスト"/>
        <xdr:cNvSpPr txBox="1"/>
      </xdr:nvSpPr>
      <xdr:spPr>
        <a:xfrm>
          <a:off x="10528300" y="636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53340</xdr:rowOff>
    </xdr:from>
    <xdr:to xmlns:xdr="http://schemas.openxmlformats.org/drawingml/2006/spreadsheetDrawing">
      <xdr:col>50</xdr:col>
      <xdr:colOff>165100</xdr:colOff>
      <xdr:row>37</xdr:row>
      <xdr:rowOff>154940</xdr:rowOff>
    </xdr:to>
    <xdr:sp macro="" textlink="">
      <xdr:nvSpPr>
        <xdr:cNvPr id="312" name="楕円 311"/>
        <xdr:cNvSpPr/>
      </xdr:nvSpPr>
      <xdr:spPr>
        <a:xfrm>
          <a:off x="958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146050</xdr:rowOff>
    </xdr:from>
    <xdr:ext cx="534035" cy="258445"/>
    <xdr:sp macro="" textlink="">
      <xdr:nvSpPr>
        <xdr:cNvPr id="313" name="テキスト ボックス 312"/>
        <xdr:cNvSpPr txBox="1"/>
      </xdr:nvSpPr>
      <xdr:spPr>
        <a:xfrm>
          <a:off x="9371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57150</xdr:rowOff>
    </xdr:from>
    <xdr:to xmlns:xdr="http://schemas.openxmlformats.org/drawingml/2006/spreadsheetDrawing">
      <xdr:col>46</xdr:col>
      <xdr:colOff>38100</xdr:colOff>
      <xdr:row>37</xdr:row>
      <xdr:rowOff>158750</xdr:rowOff>
    </xdr:to>
    <xdr:sp macro="" textlink="">
      <xdr:nvSpPr>
        <xdr:cNvPr id="314" name="楕円 313"/>
        <xdr:cNvSpPr/>
      </xdr:nvSpPr>
      <xdr:spPr>
        <a:xfrm>
          <a:off x="869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149860</xdr:rowOff>
    </xdr:from>
    <xdr:ext cx="534035" cy="259080"/>
    <xdr:sp macro="" textlink="">
      <xdr:nvSpPr>
        <xdr:cNvPr id="315" name="テキスト ボックス 314"/>
        <xdr:cNvSpPr txBox="1"/>
      </xdr:nvSpPr>
      <xdr:spPr>
        <a:xfrm>
          <a:off x="8482965" y="649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44450</xdr:rowOff>
    </xdr:from>
    <xdr:to xmlns:xdr="http://schemas.openxmlformats.org/drawingml/2006/spreadsheetDrawing">
      <xdr:col>41</xdr:col>
      <xdr:colOff>101600</xdr:colOff>
      <xdr:row>37</xdr:row>
      <xdr:rowOff>146050</xdr:rowOff>
    </xdr:to>
    <xdr:sp macro="" textlink="">
      <xdr:nvSpPr>
        <xdr:cNvPr id="316" name="楕円 315"/>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137160</xdr:rowOff>
    </xdr:from>
    <xdr:ext cx="534035" cy="259080"/>
    <xdr:sp macro="" textlink="">
      <xdr:nvSpPr>
        <xdr:cNvPr id="317" name="テキスト ボックス 316"/>
        <xdr:cNvSpPr txBox="1"/>
      </xdr:nvSpPr>
      <xdr:spPr>
        <a:xfrm>
          <a:off x="7593965" y="648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53340</xdr:rowOff>
    </xdr:from>
    <xdr:to xmlns:xdr="http://schemas.openxmlformats.org/drawingml/2006/spreadsheetDrawing">
      <xdr:col>36</xdr:col>
      <xdr:colOff>165100</xdr:colOff>
      <xdr:row>37</xdr:row>
      <xdr:rowOff>154940</xdr:rowOff>
    </xdr:to>
    <xdr:sp macro="" textlink="">
      <xdr:nvSpPr>
        <xdr:cNvPr id="318" name="楕円 317"/>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146050</xdr:rowOff>
    </xdr:from>
    <xdr:ext cx="534035" cy="258445"/>
    <xdr:sp macro="" textlink="">
      <xdr:nvSpPr>
        <xdr:cNvPr id="319" name="テキスト ボックス 318"/>
        <xdr:cNvSpPr txBox="1"/>
      </xdr:nvSpPr>
      <xdr:spPr>
        <a:xfrm>
          <a:off x="6704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114300</xdr:rowOff>
    </xdr:from>
    <xdr:to xmlns:xdr="http://schemas.openxmlformats.org/drawingml/2006/spreadsheetDrawing">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10795</xdr:rowOff>
    </xdr:from>
    <xdr:to xmlns:xdr="http://schemas.openxmlformats.org/drawingml/2006/spreadsheetDrawing">
      <xdr:col>55</xdr:col>
      <xdr:colOff>0</xdr:colOff>
      <xdr:row>58</xdr:row>
      <xdr:rowOff>34925</xdr:rowOff>
    </xdr:to>
    <xdr:cxnSp macro="">
      <xdr:nvCxnSpPr>
        <xdr:cNvPr id="346" name="直線コネクタ 345"/>
        <xdr:cNvCxnSpPr/>
      </xdr:nvCxnSpPr>
      <xdr:spPr>
        <a:xfrm>
          <a:off x="9639300" y="99548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113030</xdr:rowOff>
    </xdr:from>
    <xdr:ext cx="534670" cy="259080"/>
    <xdr:sp macro="" textlink="">
      <xdr:nvSpPr>
        <xdr:cNvPr id="347" name="普通建設事業費平均値テキスト"/>
        <xdr:cNvSpPr txBox="1"/>
      </xdr:nvSpPr>
      <xdr:spPr>
        <a:xfrm>
          <a:off x="10528300" y="9714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9525</xdr:rowOff>
    </xdr:from>
    <xdr:to xmlns:xdr="http://schemas.openxmlformats.org/drawingml/2006/spreadsheetDrawing">
      <xdr:col>50</xdr:col>
      <xdr:colOff>114300</xdr:colOff>
      <xdr:row>58</xdr:row>
      <xdr:rowOff>10795</xdr:rowOff>
    </xdr:to>
    <xdr:cxnSp macro="">
      <xdr:nvCxnSpPr>
        <xdr:cNvPr id="349" name="直線コネクタ 348"/>
        <xdr:cNvCxnSpPr/>
      </xdr:nvCxnSpPr>
      <xdr:spPr>
        <a:xfrm>
          <a:off x="8750300" y="99536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100965</xdr:rowOff>
    </xdr:from>
    <xdr:to xmlns:xdr="http://schemas.openxmlformats.org/drawingml/2006/spreadsheetDrawing">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47625</xdr:rowOff>
    </xdr:from>
    <xdr:ext cx="534035" cy="259080"/>
    <xdr:sp macro="" textlink="">
      <xdr:nvSpPr>
        <xdr:cNvPr id="351" name="テキスト ボックス 350"/>
        <xdr:cNvSpPr txBox="1"/>
      </xdr:nvSpPr>
      <xdr:spPr>
        <a:xfrm>
          <a:off x="9371965" y="9648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102235</xdr:rowOff>
    </xdr:from>
    <xdr:to xmlns:xdr="http://schemas.openxmlformats.org/drawingml/2006/spreadsheetDrawing">
      <xdr:col>45</xdr:col>
      <xdr:colOff>177800</xdr:colOff>
      <xdr:row>58</xdr:row>
      <xdr:rowOff>9525</xdr:rowOff>
    </xdr:to>
    <xdr:cxnSp macro="">
      <xdr:nvCxnSpPr>
        <xdr:cNvPr id="352" name="直線コネクタ 351"/>
        <xdr:cNvCxnSpPr/>
      </xdr:nvCxnSpPr>
      <xdr:spPr>
        <a:xfrm>
          <a:off x="7861300" y="970343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104140</xdr:rowOff>
    </xdr:from>
    <xdr:to xmlns:xdr="http://schemas.openxmlformats.org/drawingml/2006/spreadsheetDrawing">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50800</xdr:rowOff>
    </xdr:from>
    <xdr:ext cx="534035" cy="259080"/>
    <xdr:sp macro="" textlink="">
      <xdr:nvSpPr>
        <xdr:cNvPr id="354" name="テキスト ボックス 353"/>
        <xdr:cNvSpPr txBox="1"/>
      </xdr:nvSpPr>
      <xdr:spPr>
        <a:xfrm>
          <a:off x="8482965" y="965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102235</xdr:rowOff>
    </xdr:from>
    <xdr:to xmlns:xdr="http://schemas.openxmlformats.org/drawingml/2006/spreadsheetDrawing">
      <xdr:col>41</xdr:col>
      <xdr:colOff>50800</xdr:colOff>
      <xdr:row>57</xdr:row>
      <xdr:rowOff>100330</xdr:rowOff>
    </xdr:to>
    <xdr:cxnSp macro="">
      <xdr:nvCxnSpPr>
        <xdr:cNvPr id="355" name="直線コネクタ 354"/>
        <xdr:cNvCxnSpPr/>
      </xdr:nvCxnSpPr>
      <xdr:spPr>
        <a:xfrm flipV="1">
          <a:off x="6972300" y="970343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34035" cy="258445"/>
    <xdr:sp macro="" textlink="">
      <xdr:nvSpPr>
        <xdr:cNvPr id="357" name="テキスト ボックス 356"/>
        <xdr:cNvSpPr txBox="1"/>
      </xdr:nvSpPr>
      <xdr:spPr>
        <a:xfrm>
          <a:off x="7593965" y="997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73660</xdr:rowOff>
    </xdr:from>
    <xdr:to xmlns:xdr="http://schemas.openxmlformats.org/drawingml/2006/spreadsheetDrawing">
      <xdr:col>36</xdr:col>
      <xdr:colOff>165100</xdr:colOff>
      <xdr:row>58</xdr:row>
      <xdr:rowOff>3810</xdr:rowOff>
    </xdr:to>
    <xdr:sp macro="" textlink="">
      <xdr:nvSpPr>
        <xdr:cNvPr id="358" name="フローチャート: 判断 357"/>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34035" cy="258445"/>
    <xdr:sp macro="" textlink="">
      <xdr:nvSpPr>
        <xdr:cNvPr id="359" name="テキスト ボックス 358"/>
        <xdr:cNvSpPr txBox="1"/>
      </xdr:nvSpPr>
      <xdr:spPr>
        <a:xfrm>
          <a:off x="6704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155575</xdr:rowOff>
    </xdr:from>
    <xdr:to xmlns:xdr="http://schemas.openxmlformats.org/drawingml/2006/spreadsheetDrawing">
      <xdr:col>55</xdr:col>
      <xdr:colOff>50800</xdr:colOff>
      <xdr:row>58</xdr:row>
      <xdr:rowOff>86360</xdr:rowOff>
    </xdr:to>
    <xdr:sp macro="" textlink="">
      <xdr:nvSpPr>
        <xdr:cNvPr id="365" name="楕円 364"/>
        <xdr:cNvSpPr/>
      </xdr:nvSpPr>
      <xdr:spPr>
        <a:xfrm>
          <a:off x="104267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70485</xdr:rowOff>
    </xdr:from>
    <xdr:ext cx="534670" cy="259080"/>
    <xdr:sp macro="" textlink="">
      <xdr:nvSpPr>
        <xdr:cNvPr id="366" name="普通建設事業費該当値テキスト"/>
        <xdr:cNvSpPr txBox="1"/>
      </xdr:nvSpPr>
      <xdr:spPr>
        <a:xfrm>
          <a:off x="10528300" y="9843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132080</xdr:rowOff>
    </xdr:from>
    <xdr:to xmlns:xdr="http://schemas.openxmlformats.org/drawingml/2006/spreadsheetDrawing">
      <xdr:col>50</xdr:col>
      <xdr:colOff>165100</xdr:colOff>
      <xdr:row>58</xdr:row>
      <xdr:rowOff>61595</xdr:rowOff>
    </xdr:to>
    <xdr:sp macro="" textlink="">
      <xdr:nvSpPr>
        <xdr:cNvPr id="367" name="楕円 366"/>
        <xdr:cNvSpPr/>
      </xdr:nvSpPr>
      <xdr:spPr>
        <a:xfrm>
          <a:off x="958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52705</xdr:rowOff>
    </xdr:from>
    <xdr:ext cx="534035" cy="258445"/>
    <xdr:sp macro="" textlink="">
      <xdr:nvSpPr>
        <xdr:cNvPr id="368" name="テキスト ボックス 367"/>
        <xdr:cNvSpPr txBox="1"/>
      </xdr:nvSpPr>
      <xdr:spPr>
        <a:xfrm>
          <a:off x="9371965" y="999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69" name="楕円 368"/>
        <xdr:cNvSpPr/>
      </xdr:nvSpPr>
      <xdr:spPr>
        <a:xfrm>
          <a:off x="8699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52070</xdr:rowOff>
    </xdr:from>
    <xdr:ext cx="534035" cy="258445"/>
    <xdr:sp macro="" textlink="">
      <xdr:nvSpPr>
        <xdr:cNvPr id="370" name="テキスト ボックス 369"/>
        <xdr:cNvSpPr txBox="1"/>
      </xdr:nvSpPr>
      <xdr:spPr>
        <a:xfrm>
          <a:off x="8482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52070</xdr:rowOff>
    </xdr:from>
    <xdr:to xmlns:xdr="http://schemas.openxmlformats.org/drawingml/2006/spreadsheetDrawing">
      <xdr:col>41</xdr:col>
      <xdr:colOff>101600</xdr:colOff>
      <xdr:row>56</xdr:row>
      <xdr:rowOff>153035</xdr:rowOff>
    </xdr:to>
    <xdr:sp macro="" textlink="">
      <xdr:nvSpPr>
        <xdr:cNvPr id="371" name="楕円 370"/>
        <xdr:cNvSpPr/>
      </xdr:nvSpPr>
      <xdr:spPr>
        <a:xfrm>
          <a:off x="7810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169545</xdr:rowOff>
    </xdr:from>
    <xdr:ext cx="598170" cy="258445"/>
    <xdr:sp macro="" textlink="">
      <xdr:nvSpPr>
        <xdr:cNvPr id="372" name="テキスト ボックス 371"/>
        <xdr:cNvSpPr txBox="1"/>
      </xdr:nvSpPr>
      <xdr:spPr>
        <a:xfrm>
          <a:off x="7561580" y="9427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49530</xdr:rowOff>
    </xdr:from>
    <xdr:to xmlns:xdr="http://schemas.openxmlformats.org/drawingml/2006/spreadsheetDrawing">
      <xdr:col>36</xdr:col>
      <xdr:colOff>165100</xdr:colOff>
      <xdr:row>57</xdr:row>
      <xdr:rowOff>151130</xdr:rowOff>
    </xdr:to>
    <xdr:sp macro="" textlink="">
      <xdr:nvSpPr>
        <xdr:cNvPr id="373" name="楕円 372"/>
        <xdr:cNvSpPr/>
      </xdr:nvSpPr>
      <xdr:spPr>
        <a:xfrm>
          <a:off x="6921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167640</xdr:rowOff>
    </xdr:from>
    <xdr:ext cx="534035" cy="258445"/>
    <xdr:sp macro="" textlink="">
      <xdr:nvSpPr>
        <xdr:cNvPr id="374" name="テキスト ボックス 373"/>
        <xdr:cNvSpPr txBox="1"/>
      </xdr:nvSpPr>
      <xdr:spPr>
        <a:xfrm>
          <a:off x="6704965" y="9597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8" name="テキスト ボックス 387"/>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0" name="テキスト ボックス 389"/>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2" name="テキスト ボックス 391"/>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4" name="テキスト ボックス 393"/>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144780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144780</xdr:rowOff>
    </xdr:from>
    <xdr:to xmlns:xdr="http://schemas.openxmlformats.org/drawingml/2006/spreadsheetDrawing">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154940</xdr:rowOff>
    </xdr:from>
    <xdr:to xmlns:xdr="http://schemas.openxmlformats.org/drawingml/2006/spreadsheetDrawing">
      <xdr:col>55</xdr:col>
      <xdr:colOff>0</xdr:colOff>
      <xdr:row>78</xdr:row>
      <xdr:rowOff>161290</xdr:rowOff>
    </xdr:to>
    <xdr:cxnSp macro="">
      <xdr:nvCxnSpPr>
        <xdr:cNvPr id="403" name="直線コネクタ 402"/>
        <xdr:cNvCxnSpPr/>
      </xdr:nvCxnSpPr>
      <xdr:spPr>
        <a:xfrm>
          <a:off x="9639300" y="135280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109220</xdr:rowOff>
    </xdr:from>
    <xdr:ext cx="534670" cy="258445"/>
    <xdr:sp macro="" textlink="">
      <xdr:nvSpPr>
        <xdr:cNvPr id="404" name="普通建設事業費 （ うち新規整備　）平均値テキスト"/>
        <xdr:cNvSpPr txBox="1"/>
      </xdr:nvSpPr>
      <xdr:spPr>
        <a:xfrm>
          <a:off x="10528300" y="133108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154940</xdr:rowOff>
    </xdr:from>
    <xdr:to xmlns:xdr="http://schemas.openxmlformats.org/drawingml/2006/spreadsheetDrawing">
      <xdr:col>50</xdr:col>
      <xdr:colOff>114300</xdr:colOff>
      <xdr:row>79</xdr:row>
      <xdr:rowOff>9525</xdr:rowOff>
    </xdr:to>
    <xdr:cxnSp macro="">
      <xdr:nvCxnSpPr>
        <xdr:cNvPr id="406" name="直線コネクタ 405"/>
        <xdr:cNvCxnSpPr/>
      </xdr:nvCxnSpPr>
      <xdr:spPr>
        <a:xfrm flipV="1">
          <a:off x="8750300" y="13528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86995</xdr:rowOff>
    </xdr:from>
    <xdr:to xmlns:xdr="http://schemas.openxmlformats.org/drawingml/2006/spreadsheetDrawing">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33655</xdr:rowOff>
    </xdr:from>
    <xdr:ext cx="534035" cy="258445"/>
    <xdr:sp macro="" textlink="">
      <xdr:nvSpPr>
        <xdr:cNvPr id="408" name="テキスト ボックス 407"/>
        <xdr:cNvSpPr txBox="1"/>
      </xdr:nvSpPr>
      <xdr:spPr>
        <a:xfrm>
          <a:off x="9371965" y="13235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77470</xdr:rowOff>
    </xdr:from>
    <xdr:to xmlns:xdr="http://schemas.openxmlformats.org/drawingml/2006/spreadsheetDrawing">
      <xdr:col>45</xdr:col>
      <xdr:colOff>177800</xdr:colOff>
      <xdr:row>79</xdr:row>
      <xdr:rowOff>9525</xdr:rowOff>
    </xdr:to>
    <xdr:cxnSp macro="">
      <xdr:nvCxnSpPr>
        <xdr:cNvPr id="409" name="直線コネクタ 408"/>
        <xdr:cNvCxnSpPr/>
      </xdr:nvCxnSpPr>
      <xdr:spPr>
        <a:xfrm>
          <a:off x="7861300" y="1345057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73660</xdr:rowOff>
    </xdr:from>
    <xdr:to xmlns:xdr="http://schemas.openxmlformats.org/drawingml/2006/spreadsheetDrawing">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20320</xdr:rowOff>
    </xdr:from>
    <xdr:ext cx="534035" cy="258445"/>
    <xdr:sp macro="" textlink="">
      <xdr:nvSpPr>
        <xdr:cNvPr id="411" name="テキスト ボックス 410"/>
        <xdr:cNvSpPr txBox="1"/>
      </xdr:nvSpPr>
      <xdr:spPr>
        <a:xfrm>
          <a:off x="8482965" y="13221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19685</xdr:rowOff>
    </xdr:from>
    <xdr:to xmlns:xdr="http://schemas.openxmlformats.org/drawingml/2006/spreadsheetDrawing">
      <xdr:col>41</xdr:col>
      <xdr:colOff>50800</xdr:colOff>
      <xdr:row>78</xdr:row>
      <xdr:rowOff>77470</xdr:rowOff>
    </xdr:to>
    <xdr:cxnSp macro="">
      <xdr:nvCxnSpPr>
        <xdr:cNvPr id="412" name="直線コネクタ 411"/>
        <xdr:cNvCxnSpPr/>
      </xdr:nvCxnSpPr>
      <xdr:spPr>
        <a:xfrm>
          <a:off x="6972300" y="133927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3810</xdr:rowOff>
    </xdr:from>
    <xdr:ext cx="534035" cy="259080"/>
    <xdr:sp macro="" textlink="">
      <xdr:nvSpPr>
        <xdr:cNvPr id="414" name="テキスト ボックス 413"/>
        <xdr:cNvSpPr txBox="1"/>
      </xdr:nvSpPr>
      <xdr:spPr>
        <a:xfrm>
          <a:off x="7593965" y="13548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xdr:rowOff>
    </xdr:from>
    <xdr:to xmlns:xdr="http://schemas.openxmlformats.org/drawingml/2006/spreadsheetDrawing">
      <xdr:col>36</xdr:col>
      <xdr:colOff>165100</xdr:colOff>
      <xdr:row>78</xdr:row>
      <xdr:rowOff>111125</xdr:rowOff>
    </xdr:to>
    <xdr:sp macro="" textlink="">
      <xdr:nvSpPr>
        <xdr:cNvPr id="415" name="フローチャート: 判断 414"/>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102235</xdr:rowOff>
    </xdr:from>
    <xdr:ext cx="534035" cy="258445"/>
    <xdr:sp macro="" textlink="">
      <xdr:nvSpPr>
        <xdr:cNvPr id="416" name="テキスト ボックス 415"/>
        <xdr:cNvSpPr txBox="1"/>
      </xdr:nvSpPr>
      <xdr:spPr>
        <a:xfrm>
          <a:off x="6704965" y="1347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110490</xdr:rowOff>
    </xdr:from>
    <xdr:to xmlns:xdr="http://schemas.openxmlformats.org/drawingml/2006/spreadsheetDrawing">
      <xdr:col>55</xdr:col>
      <xdr:colOff>50800</xdr:colOff>
      <xdr:row>79</xdr:row>
      <xdr:rowOff>40640</xdr:rowOff>
    </xdr:to>
    <xdr:sp macro="" textlink="">
      <xdr:nvSpPr>
        <xdr:cNvPr id="422" name="楕円 421"/>
        <xdr:cNvSpPr/>
      </xdr:nvSpPr>
      <xdr:spPr>
        <a:xfrm>
          <a:off x="10426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64135</xdr:rowOff>
    </xdr:from>
    <xdr:ext cx="534670" cy="258445"/>
    <xdr:sp macro="" textlink="">
      <xdr:nvSpPr>
        <xdr:cNvPr id="423" name="普通建設事業費 （ うち新規整備　）該当値テキスト"/>
        <xdr:cNvSpPr txBox="1"/>
      </xdr:nvSpPr>
      <xdr:spPr>
        <a:xfrm>
          <a:off x="10528300" y="13437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103505</xdr:rowOff>
    </xdr:from>
    <xdr:to xmlns:xdr="http://schemas.openxmlformats.org/drawingml/2006/spreadsheetDrawing">
      <xdr:col>50</xdr:col>
      <xdr:colOff>165100</xdr:colOff>
      <xdr:row>79</xdr:row>
      <xdr:rowOff>33655</xdr:rowOff>
    </xdr:to>
    <xdr:sp macro="" textlink="">
      <xdr:nvSpPr>
        <xdr:cNvPr id="424" name="楕円 423"/>
        <xdr:cNvSpPr/>
      </xdr:nvSpPr>
      <xdr:spPr>
        <a:xfrm>
          <a:off x="958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24765</xdr:rowOff>
    </xdr:from>
    <xdr:ext cx="534035" cy="259080"/>
    <xdr:sp macro="" textlink="">
      <xdr:nvSpPr>
        <xdr:cNvPr id="425" name="テキスト ボックス 424"/>
        <xdr:cNvSpPr txBox="1"/>
      </xdr:nvSpPr>
      <xdr:spPr>
        <a:xfrm>
          <a:off x="9371965" y="13569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130175</xdr:rowOff>
    </xdr:from>
    <xdr:to xmlns:xdr="http://schemas.openxmlformats.org/drawingml/2006/spreadsheetDrawing">
      <xdr:col>46</xdr:col>
      <xdr:colOff>38100</xdr:colOff>
      <xdr:row>79</xdr:row>
      <xdr:rowOff>60325</xdr:rowOff>
    </xdr:to>
    <xdr:sp macro="" textlink="">
      <xdr:nvSpPr>
        <xdr:cNvPr id="426" name="楕円 425"/>
        <xdr:cNvSpPr/>
      </xdr:nvSpPr>
      <xdr:spPr>
        <a:xfrm>
          <a:off x="869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52070</xdr:rowOff>
    </xdr:from>
    <xdr:ext cx="469265" cy="258445"/>
    <xdr:sp macro="" textlink="">
      <xdr:nvSpPr>
        <xdr:cNvPr id="427" name="テキスト ボックス 426"/>
        <xdr:cNvSpPr txBox="1"/>
      </xdr:nvSpPr>
      <xdr:spPr>
        <a:xfrm>
          <a:off x="8515350" y="13596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28" name="楕円 427"/>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144780</xdr:rowOff>
    </xdr:from>
    <xdr:ext cx="534035" cy="258445"/>
    <xdr:sp macro="" textlink="">
      <xdr:nvSpPr>
        <xdr:cNvPr id="429" name="テキスト ボックス 428"/>
        <xdr:cNvSpPr txBox="1"/>
      </xdr:nvSpPr>
      <xdr:spPr>
        <a:xfrm>
          <a:off x="7593965" y="13174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140335</xdr:rowOff>
    </xdr:from>
    <xdr:to xmlns:xdr="http://schemas.openxmlformats.org/drawingml/2006/spreadsheetDrawing">
      <xdr:col>36</xdr:col>
      <xdr:colOff>165100</xdr:colOff>
      <xdr:row>78</xdr:row>
      <xdr:rowOff>70485</xdr:rowOff>
    </xdr:to>
    <xdr:sp macro="" textlink="">
      <xdr:nvSpPr>
        <xdr:cNvPr id="430" name="楕円 429"/>
        <xdr:cNvSpPr/>
      </xdr:nvSpPr>
      <xdr:spPr>
        <a:xfrm>
          <a:off x="6921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86995</xdr:rowOff>
    </xdr:from>
    <xdr:ext cx="534035" cy="258445"/>
    <xdr:sp macro="" textlink="">
      <xdr:nvSpPr>
        <xdr:cNvPr id="431" name="テキスト ボックス 430"/>
        <xdr:cNvSpPr txBox="1"/>
      </xdr:nvSpPr>
      <xdr:spPr>
        <a:xfrm>
          <a:off x="6704965" y="1311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3" name="テキスト ボックス 44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5" name="テキスト ボックス 444"/>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9" name="テキスト ボックス 448"/>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1" name="テキスト ボックス 45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3" name="テキスト ボックス 45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74930</xdr:rowOff>
    </xdr:from>
    <xdr:to xmlns:xdr="http://schemas.openxmlformats.org/drawingml/2006/spreadsheetDrawing">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61595</xdr:rowOff>
    </xdr:from>
    <xdr:to xmlns:xdr="http://schemas.openxmlformats.org/drawingml/2006/spreadsheetDrawing">
      <xdr:col>55</xdr:col>
      <xdr:colOff>0</xdr:colOff>
      <xdr:row>97</xdr:row>
      <xdr:rowOff>116205</xdr:rowOff>
    </xdr:to>
    <xdr:cxnSp macro="">
      <xdr:nvCxnSpPr>
        <xdr:cNvPr id="462" name="直線コネクタ 461"/>
        <xdr:cNvCxnSpPr/>
      </xdr:nvCxnSpPr>
      <xdr:spPr>
        <a:xfrm>
          <a:off x="9639300" y="1669224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123825</xdr:rowOff>
    </xdr:from>
    <xdr:to xmlns:xdr="http://schemas.openxmlformats.org/drawingml/2006/spreadsheetDrawing">
      <xdr:col>50</xdr:col>
      <xdr:colOff>114300</xdr:colOff>
      <xdr:row>97</xdr:row>
      <xdr:rowOff>61595</xdr:rowOff>
    </xdr:to>
    <xdr:cxnSp macro="">
      <xdr:nvCxnSpPr>
        <xdr:cNvPr id="465" name="直線コネクタ 464"/>
        <xdr:cNvCxnSpPr/>
      </xdr:nvCxnSpPr>
      <xdr:spPr>
        <a:xfrm>
          <a:off x="8750300" y="1658302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147955</xdr:rowOff>
    </xdr:from>
    <xdr:to xmlns:xdr="http://schemas.openxmlformats.org/drawingml/2006/spreadsheetDrawing">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94615</xdr:rowOff>
    </xdr:from>
    <xdr:ext cx="534035" cy="259080"/>
    <xdr:sp macro="" textlink="">
      <xdr:nvSpPr>
        <xdr:cNvPr id="467" name="テキスト ボックス 466"/>
        <xdr:cNvSpPr txBox="1"/>
      </xdr:nvSpPr>
      <xdr:spPr>
        <a:xfrm>
          <a:off x="9371965" y="1638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119380</xdr:rowOff>
    </xdr:from>
    <xdr:to xmlns:xdr="http://schemas.openxmlformats.org/drawingml/2006/spreadsheetDrawing">
      <xdr:col>45</xdr:col>
      <xdr:colOff>177800</xdr:colOff>
      <xdr:row>96</xdr:row>
      <xdr:rowOff>123825</xdr:rowOff>
    </xdr:to>
    <xdr:cxnSp macro="">
      <xdr:nvCxnSpPr>
        <xdr:cNvPr id="468" name="直線コネクタ 467"/>
        <xdr:cNvCxnSpPr/>
      </xdr:nvCxnSpPr>
      <xdr:spPr>
        <a:xfrm>
          <a:off x="7861300" y="15721330"/>
          <a:ext cx="889000" cy="861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31750</xdr:rowOff>
    </xdr:from>
    <xdr:to xmlns:xdr="http://schemas.openxmlformats.org/drawingml/2006/spreadsheetDrawing">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124460</xdr:rowOff>
    </xdr:from>
    <xdr:ext cx="534035" cy="259080"/>
    <xdr:sp macro="" textlink="">
      <xdr:nvSpPr>
        <xdr:cNvPr id="470" name="テキスト ボックス 469"/>
        <xdr:cNvSpPr txBox="1"/>
      </xdr:nvSpPr>
      <xdr:spPr>
        <a:xfrm>
          <a:off x="8482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119380</xdr:rowOff>
    </xdr:from>
    <xdr:to xmlns:xdr="http://schemas.openxmlformats.org/drawingml/2006/spreadsheetDrawing">
      <xdr:col>41</xdr:col>
      <xdr:colOff>50800</xdr:colOff>
      <xdr:row>97</xdr:row>
      <xdr:rowOff>168275</xdr:rowOff>
    </xdr:to>
    <xdr:cxnSp macro="">
      <xdr:nvCxnSpPr>
        <xdr:cNvPr id="471" name="直線コネクタ 470"/>
        <xdr:cNvCxnSpPr/>
      </xdr:nvCxnSpPr>
      <xdr:spPr>
        <a:xfrm flipV="1">
          <a:off x="6972300" y="15721330"/>
          <a:ext cx="889000" cy="1077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31750</xdr:rowOff>
    </xdr:from>
    <xdr:to xmlns:xdr="http://schemas.openxmlformats.org/drawingml/2006/spreadsheetDrawing">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124460</xdr:rowOff>
    </xdr:from>
    <xdr:ext cx="534035" cy="259080"/>
    <xdr:sp macro="" textlink="">
      <xdr:nvSpPr>
        <xdr:cNvPr id="473" name="テキスト ボックス 472"/>
        <xdr:cNvSpPr txBox="1"/>
      </xdr:nvSpPr>
      <xdr:spPr>
        <a:xfrm>
          <a:off x="7593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81915</xdr:rowOff>
    </xdr:from>
    <xdr:to xmlns:xdr="http://schemas.openxmlformats.org/drawingml/2006/spreadsheetDrawing">
      <xdr:col>36</xdr:col>
      <xdr:colOff>165100</xdr:colOff>
      <xdr:row>98</xdr:row>
      <xdr:rowOff>12065</xdr:rowOff>
    </xdr:to>
    <xdr:sp macro="" textlink="">
      <xdr:nvSpPr>
        <xdr:cNvPr id="474" name="フローチャート: 判断 473"/>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29210</xdr:rowOff>
    </xdr:from>
    <xdr:ext cx="534035" cy="258445"/>
    <xdr:sp macro="" textlink="">
      <xdr:nvSpPr>
        <xdr:cNvPr id="475" name="テキスト ボックス 474"/>
        <xdr:cNvSpPr txBox="1"/>
      </xdr:nvSpPr>
      <xdr:spPr>
        <a:xfrm>
          <a:off x="6704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65405</xdr:rowOff>
    </xdr:from>
    <xdr:to xmlns:xdr="http://schemas.openxmlformats.org/drawingml/2006/spreadsheetDrawing">
      <xdr:col>55</xdr:col>
      <xdr:colOff>50800</xdr:colOff>
      <xdr:row>97</xdr:row>
      <xdr:rowOff>167005</xdr:rowOff>
    </xdr:to>
    <xdr:sp macro="" textlink="">
      <xdr:nvSpPr>
        <xdr:cNvPr id="481" name="楕円 480"/>
        <xdr:cNvSpPr/>
      </xdr:nvSpPr>
      <xdr:spPr>
        <a:xfrm>
          <a:off x="10426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43815</xdr:rowOff>
    </xdr:from>
    <xdr:ext cx="534670" cy="258445"/>
    <xdr:sp macro="" textlink="">
      <xdr:nvSpPr>
        <xdr:cNvPr id="482" name="普通建設事業費 （ うち更新整備　）該当値テキスト"/>
        <xdr:cNvSpPr txBox="1"/>
      </xdr:nvSpPr>
      <xdr:spPr>
        <a:xfrm>
          <a:off x="10528300" y="16674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10795</xdr:rowOff>
    </xdr:from>
    <xdr:to xmlns:xdr="http://schemas.openxmlformats.org/drawingml/2006/spreadsheetDrawing">
      <xdr:col>50</xdr:col>
      <xdr:colOff>165100</xdr:colOff>
      <xdr:row>97</xdr:row>
      <xdr:rowOff>112395</xdr:rowOff>
    </xdr:to>
    <xdr:sp macro="" textlink="">
      <xdr:nvSpPr>
        <xdr:cNvPr id="483" name="楕円 482"/>
        <xdr:cNvSpPr/>
      </xdr:nvSpPr>
      <xdr:spPr>
        <a:xfrm>
          <a:off x="958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103505</xdr:rowOff>
    </xdr:from>
    <xdr:ext cx="534035" cy="259080"/>
    <xdr:sp macro="" textlink="">
      <xdr:nvSpPr>
        <xdr:cNvPr id="484" name="テキスト ボックス 483"/>
        <xdr:cNvSpPr txBox="1"/>
      </xdr:nvSpPr>
      <xdr:spPr>
        <a:xfrm>
          <a:off x="9371965" y="16734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73025</xdr:rowOff>
    </xdr:from>
    <xdr:to xmlns:xdr="http://schemas.openxmlformats.org/drawingml/2006/spreadsheetDrawing">
      <xdr:col>46</xdr:col>
      <xdr:colOff>38100</xdr:colOff>
      <xdr:row>97</xdr:row>
      <xdr:rowOff>3175</xdr:rowOff>
    </xdr:to>
    <xdr:sp macro="" textlink="">
      <xdr:nvSpPr>
        <xdr:cNvPr id="485" name="楕円 484"/>
        <xdr:cNvSpPr/>
      </xdr:nvSpPr>
      <xdr:spPr>
        <a:xfrm>
          <a:off x="8699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19685</xdr:rowOff>
    </xdr:from>
    <xdr:ext cx="534035" cy="258445"/>
    <xdr:sp macro="" textlink="">
      <xdr:nvSpPr>
        <xdr:cNvPr id="486" name="テキスト ボックス 485"/>
        <xdr:cNvSpPr txBox="1"/>
      </xdr:nvSpPr>
      <xdr:spPr>
        <a:xfrm>
          <a:off x="8482965" y="16307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91</xdr:row>
      <xdr:rowOff>68580</xdr:rowOff>
    </xdr:from>
    <xdr:to xmlns:xdr="http://schemas.openxmlformats.org/drawingml/2006/spreadsheetDrawing">
      <xdr:col>41</xdr:col>
      <xdr:colOff>101600</xdr:colOff>
      <xdr:row>91</xdr:row>
      <xdr:rowOff>170180</xdr:rowOff>
    </xdr:to>
    <xdr:sp macro="" textlink="">
      <xdr:nvSpPr>
        <xdr:cNvPr id="487" name="楕円 486"/>
        <xdr:cNvSpPr/>
      </xdr:nvSpPr>
      <xdr:spPr>
        <a:xfrm>
          <a:off x="7810500" y="15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90</xdr:row>
      <xdr:rowOff>15240</xdr:rowOff>
    </xdr:from>
    <xdr:ext cx="598170" cy="259080"/>
    <xdr:sp macro="" textlink="">
      <xdr:nvSpPr>
        <xdr:cNvPr id="488" name="テキスト ボックス 487"/>
        <xdr:cNvSpPr txBox="1"/>
      </xdr:nvSpPr>
      <xdr:spPr>
        <a:xfrm>
          <a:off x="7561580" y="15445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117475</xdr:rowOff>
    </xdr:from>
    <xdr:to xmlns:xdr="http://schemas.openxmlformats.org/drawingml/2006/spreadsheetDrawing">
      <xdr:col>36</xdr:col>
      <xdr:colOff>165100</xdr:colOff>
      <xdr:row>98</xdr:row>
      <xdr:rowOff>47625</xdr:rowOff>
    </xdr:to>
    <xdr:sp macro="" textlink="">
      <xdr:nvSpPr>
        <xdr:cNvPr id="489" name="楕円 488"/>
        <xdr:cNvSpPr/>
      </xdr:nvSpPr>
      <xdr:spPr>
        <a:xfrm>
          <a:off x="692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38735</xdr:rowOff>
    </xdr:from>
    <xdr:ext cx="534035" cy="259080"/>
    <xdr:sp macro="" textlink="">
      <xdr:nvSpPr>
        <xdr:cNvPr id="490" name="テキスト ボックス 489"/>
        <xdr:cNvSpPr txBox="1"/>
      </xdr:nvSpPr>
      <xdr:spPr>
        <a:xfrm>
          <a:off x="6704965" y="1684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6" name="テキスト ボックス 50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66040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66040</xdr:rowOff>
    </xdr:from>
    <xdr:to xmlns:xdr="http://schemas.openxmlformats.org/drawingml/2006/spreadsheetDrawing">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109220</xdr:rowOff>
    </xdr:from>
    <xdr:to xmlns:xdr="http://schemas.openxmlformats.org/drawingml/2006/spreadsheetDrawing">
      <xdr:col>85</xdr:col>
      <xdr:colOff>127000</xdr:colOff>
      <xdr:row>38</xdr:row>
      <xdr:rowOff>162560</xdr:rowOff>
    </xdr:to>
    <xdr:cxnSp macro="">
      <xdr:nvCxnSpPr>
        <xdr:cNvPr id="519" name="直線コネクタ 518"/>
        <xdr:cNvCxnSpPr/>
      </xdr:nvCxnSpPr>
      <xdr:spPr>
        <a:xfrm flipV="1">
          <a:off x="15481300" y="66243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62230</xdr:rowOff>
    </xdr:from>
    <xdr:ext cx="469900" cy="259080"/>
    <xdr:sp macro="" textlink="">
      <xdr:nvSpPr>
        <xdr:cNvPr id="520" name="災害復旧事業費平均値テキスト"/>
        <xdr:cNvSpPr txBox="1"/>
      </xdr:nvSpPr>
      <xdr:spPr>
        <a:xfrm>
          <a:off x="16370300" y="6577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83820</xdr:rowOff>
    </xdr:from>
    <xdr:to xmlns:xdr="http://schemas.openxmlformats.org/drawingml/2006/spreadsheetDrawing">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162560</xdr:rowOff>
    </xdr:from>
    <xdr:to xmlns:xdr="http://schemas.openxmlformats.org/drawingml/2006/spreadsheetDrawing">
      <xdr:col>81</xdr:col>
      <xdr:colOff>50800</xdr:colOff>
      <xdr:row>39</xdr:row>
      <xdr:rowOff>25400</xdr:rowOff>
    </xdr:to>
    <xdr:cxnSp macro="">
      <xdr:nvCxnSpPr>
        <xdr:cNvPr id="522" name="直線コネクタ 521"/>
        <xdr:cNvCxnSpPr/>
      </xdr:nvCxnSpPr>
      <xdr:spPr>
        <a:xfrm flipV="1">
          <a:off x="14592300" y="6677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93345</xdr:rowOff>
    </xdr:from>
    <xdr:to xmlns:xdr="http://schemas.openxmlformats.org/drawingml/2006/spreadsheetDrawing">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40640</xdr:rowOff>
    </xdr:from>
    <xdr:ext cx="469265" cy="258445"/>
    <xdr:sp macro="" textlink="">
      <xdr:nvSpPr>
        <xdr:cNvPr id="524" name="テキスト ボックス 523"/>
        <xdr:cNvSpPr txBox="1"/>
      </xdr:nvSpPr>
      <xdr:spPr>
        <a:xfrm>
          <a:off x="1524635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25400</xdr:rowOff>
    </xdr:from>
    <xdr:to xmlns:xdr="http://schemas.openxmlformats.org/drawingml/2006/spreadsheetDrawing">
      <xdr:col>76</xdr:col>
      <xdr:colOff>114300</xdr:colOff>
      <xdr:row>39</xdr:row>
      <xdr:rowOff>41910</xdr:rowOff>
    </xdr:to>
    <xdr:cxnSp macro="">
      <xdr:nvCxnSpPr>
        <xdr:cNvPr id="525" name="直線コネクタ 524"/>
        <xdr:cNvCxnSpPr/>
      </xdr:nvCxnSpPr>
      <xdr:spPr>
        <a:xfrm flipV="1">
          <a:off x="13703300" y="6711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9265" cy="258445"/>
    <xdr:sp macro="" textlink="">
      <xdr:nvSpPr>
        <xdr:cNvPr id="527" name="テキスト ボックス 526"/>
        <xdr:cNvSpPr txBox="1"/>
      </xdr:nvSpPr>
      <xdr:spPr>
        <a:xfrm>
          <a:off x="14357350" y="6397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41910</xdr:rowOff>
    </xdr:from>
    <xdr:to xmlns:xdr="http://schemas.openxmlformats.org/drawingml/2006/spreadsheetDrawing">
      <xdr:col>71</xdr:col>
      <xdr:colOff>177800</xdr:colOff>
      <xdr:row>39</xdr:row>
      <xdr:rowOff>44450</xdr:rowOff>
    </xdr:to>
    <xdr:cxnSp macro="">
      <xdr:nvCxnSpPr>
        <xdr:cNvPr id="528" name="直線コネクタ 527"/>
        <xdr:cNvCxnSpPr/>
      </xdr:nvCxnSpPr>
      <xdr:spPr>
        <a:xfrm flipV="1">
          <a:off x="12814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86995</xdr:rowOff>
    </xdr:from>
    <xdr:ext cx="469265" cy="258445"/>
    <xdr:sp macro="" textlink="">
      <xdr:nvSpPr>
        <xdr:cNvPr id="530" name="テキスト ボックス 529"/>
        <xdr:cNvSpPr txBox="1"/>
      </xdr:nvSpPr>
      <xdr:spPr>
        <a:xfrm>
          <a:off x="1346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31" name="フローチャート: 判断 5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74930</xdr:rowOff>
    </xdr:from>
    <xdr:ext cx="469265" cy="258445"/>
    <xdr:sp macro="" textlink="">
      <xdr:nvSpPr>
        <xdr:cNvPr id="532" name="テキスト ボックス 531"/>
        <xdr:cNvSpPr txBox="1"/>
      </xdr:nvSpPr>
      <xdr:spPr>
        <a:xfrm>
          <a:off x="12579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38" name="楕円 537"/>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17780</xdr:rowOff>
    </xdr:from>
    <xdr:ext cx="469900" cy="258445"/>
    <xdr:sp macro="" textlink="">
      <xdr:nvSpPr>
        <xdr:cNvPr id="539" name="災害復旧事業費該当値テキスト"/>
        <xdr:cNvSpPr txBox="1"/>
      </xdr:nvSpPr>
      <xdr:spPr>
        <a:xfrm>
          <a:off x="16370300" y="6361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40" name="楕円 539"/>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33020</xdr:rowOff>
    </xdr:from>
    <xdr:ext cx="469265" cy="259080"/>
    <xdr:sp macro="" textlink="">
      <xdr:nvSpPr>
        <xdr:cNvPr id="541" name="テキスト ボックス 540"/>
        <xdr:cNvSpPr txBox="1"/>
      </xdr:nvSpPr>
      <xdr:spPr>
        <a:xfrm>
          <a:off x="15246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146050</xdr:rowOff>
    </xdr:from>
    <xdr:to xmlns:xdr="http://schemas.openxmlformats.org/drawingml/2006/spreadsheetDrawing">
      <xdr:col>76</xdr:col>
      <xdr:colOff>165100</xdr:colOff>
      <xdr:row>39</xdr:row>
      <xdr:rowOff>76200</xdr:rowOff>
    </xdr:to>
    <xdr:sp macro="" textlink="">
      <xdr:nvSpPr>
        <xdr:cNvPr id="542" name="楕円 541"/>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67310</xdr:rowOff>
    </xdr:from>
    <xdr:ext cx="469265" cy="259080"/>
    <xdr:sp macro="" textlink="">
      <xdr:nvSpPr>
        <xdr:cNvPr id="543" name="テキスト ボックス 542"/>
        <xdr:cNvSpPr txBox="1"/>
      </xdr:nvSpPr>
      <xdr:spPr>
        <a:xfrm>
          <a:off x="14357350" y="675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44" name="楕円 543"/>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83820</xdr:rowOff>
    </xdr:from>
    <xdr:ext cx="378460" cy="259080"/>
    <xdr:sp macro="" textlink="">
      <xdr:nvSpPr>
        <xdr:cNvPr id="545" name="テキスト ボックス 544"/>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47" name="テキスト ボックス 546"/>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8" name="テキスト ボックス 60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2" name="テキスト ボックス 611"/>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6" name="テキスト ボックス 61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8"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31750</xdr:rowOff>
    </xdr:from>
    <xdr:ext cx="534670" cy="258445"/>
    <xdr:sp macro="" textlink="">
      <xdr:nvSpPr>
        <xdr:cNvPr id="621" name="公債費最小値テキスト"/>
        <xdr:cNvSpPr txBox="1"/>
      </xdr:nvSpPr>
      <xdr:spPr>
        <a:xfrm>
          <a:off x="16370300" y="13404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27940</xdr:rowOff>
    </xdr:from>
    <xdr:to xmlns:xdr="http://schemas.openxmlformats.org/drawingml/2006/spreadsheetDrawing">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52070</xdr:rowOff>
    </xdr:from>
    <xdr:to xmlns:xdr="http://schemas.openxmlformats.org/drawingml/2006/spreadsheetDrawing">
      <xdr:col>85</xdr:col>
      <xdr:colOff>127000</xdr:colOff>
      <xdr:row>76</xdr:row>
      <xdr:rowOff>97790</xdr:rowOff>
    </xdr:to>
    <xdr:cxnSp macro="">
      <xdr:nvCxnSpPr>
        <xdr:cNvPr id="625" name="直線コネクタ 624"/>
        <xdr:cNvCxnSpPr/>
      </xdr:nvCxnSpPr>
      <xdr:spPr>
        <a:xfrm flipV="1">
          <a:off x="15481300" y="130822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25400</xdr:rowOff>
    </xdr:from>
    <xdr:to xmlns:xdr="http://schemas.openxmlformats.org/drawingml/2006/spreadsheetDrawing">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97790</xdr:rowOff>
    </xdr:from>
    <xdr:to xmlns:xdr="http://schemas.openxmlformats.org/drawingml/2006/spreadsheetDrawing">
      <xdr:col>81</xdr:col>
      <xdr:colOff>50800</xdr:colOff>
      <xdr:row>76</xdr:row>
      <xdr:rowOff>116840</xdr:rowOff>
    </xdr:to>
    <xdr:cxnSp macro="">
      <xdr:nvCxnSpPr>
        <xdr:cNvPr id="628" name="直線コネクタ 627"/>
        <xdr:cNvCxnSpPr/>
      </xdr:nvCxnSpPr>
      <xdr:spPr>
        <a:xfrm flipV="1">
          <a:off x="14592300" y="13127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40640</xdr:rowOff>
    </xdr:from>
    <xdr:to xmlns:xdr="http://schemas.openxmlformats.org/drawingml/2006/spreadsheetDrawing">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158115</xdr:rowOff>
    </xdr:from>
    <xdr:ext cx="534035" cy="258445"/>
    <xdr:sp macro="" textlink="">
      <xdr:nvSpPr>
        <xdr:cNvPr id="630" name="テキスト ボックス 629"/>
        <xdr:cNvSpPr txBox="1"/>
      </xdr:nvSpPr>
      <xdr:spPr>
        <a:xfrm>
          <a:off x="15213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116840</xdr:rowOff>
    </xdr:from>
    <xdr:to xmlns:xdr="http://schemas.openxmlformats.org/drawingml/2006/spreadsheetDrawing">
      <xdr:col>76</xdr:col>
      <xdr:colOff>114300</xdr:colOff>
      <xdr:row>76</xdr:row>
      <xdr:rowOff>132715</xdr:rowOff>
    </xdr:to>
    <xdr:cxnSp macro="">
      <xdr:nvCxnSpPr>
        <xdr:cNvPr id="631" name="直線コネクタ 630"/>
        <xdr:cNvCxnSpPr/>
      </xdr:nvCxnSpPr>
      <xdr:spPr>
        <a:xfrm flipV="1">
          <a:off x="13703300" y="13147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33020</xdr:rowOff>
    </xdr:from>
    <xdr:to xmlns:xdr="http://schemas.openxmlformats.org/drawingml/2006/spreadsheetDrawing">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151130</xdr:rowOff>
    </xdr:from>
    <xdr:ext cx="534035" cy="259080"/>
    <xdr:sp macro="" textlink="">
      <xdr:nvSpPr>
        <xdr:cNvPr id="633" name="テキスト ボックス 632"/>
        <xdr:cNvSpPr txBox="1"/>
      </xdr:nvSpPr>
      <xdr:spPr>
        <a:xfrm>
          <a:off x="14324965" y="12666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132715</xdr:rowOff>
    </xdr:from>
    <xdr:to xmlns:xdr="http://schemas.openxmlformats.org/drawingml/2006/spreadsheetDrawing">
      <xdr:col>71</xdr:col>
      <xdr:colOff>177800</xdr:colOff>
      <xdr:row>77</xdr:row>
      <xdr:rowOff>14605</xdr:rowOff>
    </xdr:to>
    <xdr:cxnSp macro="">
      <xdr:nvCxnSpPr>
        <xdr:cNvPr id="634" name="直線コネクタ 633"/>
        <xdr:cNvCxnSpPr/>
      </xdr:nvCxnSpPr>
      <xdr:spPr>
        <a:xfrm flipV="1">
          <a:off x="12814300" y="13162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xdr:rowOff>
    </xdr:from>
    <xdr:to xmlns:xdr="http://schemas.openxmlformats.org/drawingml/2006/spreadsheetDrawing">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128905</xdr:rowOff>
    </xdr:from>
    <xdr:ext cx="534035" cy="259080"/>
    <xdr:sp macro="" textlink="">
      <xdr:nvSpPr>
        <xdr:cNvPr id="636" name="テキスト ボックス 635"/>
        <xdr:cNvSpPr txBox="1"/>
      </xdr:nvSpPr>
      <xdr:spPr>
        <a:xfrm>
          <a:off x="13435965" y="12644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151130</xdr:rowOff>
    </xdr:from>
    <xdr:to xmlns:xdr="http://schemas.openxmlformats.org/drawingml/2006/spreadsheetDrawing">
      <xdr:col>67</xdr:col>
      <xdr:colOff>101600</xdr:colOff>
      <xdr:row>75</xdr:row>
      <xdr:rowOff>81280</xdr:rowOff>
    </xdr:to>
    <xdr:sp macro="" textlink="">
      <xdr:nvSpPr>
        <xdr:cNvPr id="637" name="フローチャート: 判断 636"/>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97790</xdr:rowOff>
    </xdr:from>
    <xdr:ext cx="534035" cy="258445"/>
    <xdr:sp macro="" textlink="">
      <xdr:nvSpPr>
        <xdr:cNvPr id="638" name="テキスト ボックス 637"/>
        <xdr:cNvSpPr txBox="1"/>
      </xdr:nvSpPr>
      <xdr:spPr>
        <a:xfrm>
          <a:off x="12546965" y="12613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635</xdr:rowOff>
    </xdr:from>
    <xdr:to xmlns:xdr="http://schemas.openxmlformats.org/drawingml/2006/spreadsheetDrawing">
      <xdr:col>85</xdr:col>
      <xdr:colOff>177800</xdr:colOff>
      <xdr:row>76</xdr:row>
      <xdr:rowOff>102235</xdr:rowOff>
    </xdr:to>
    <xdr:sp macro="" textlink="">
      <xdr:nvSpPr>
        <xdr:cNvPr id="644" name="楕円 643"/>
        <xdr:cNvSpPr/>
      </xdr:nvSpPr>
      <xdr:spPr>
        <a:xfrm>
          <a:off x="162687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150495</xdr:rowOff>
    </xdr:from>
    <xdr:ext cx="534670" cy="259080"/>
    <xdr:sp macro="" textlink="">
      <xdr:nvSpPr>
        <xdr:cNvPr id="645" name="公債費該当値テキスト"/>
        <xdr:cNvSpPr txBox="1"/>
      </xdr:nvSpPr>
      <xdr:spPr>
        <a:xfrm>
          <a:off x="16370300" y="13009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46355</xdr:rowOff>
    </xdr:from>
    <xdr:to xmlns:xdr="http://schemas.openxmlformats.org/drawingml/2006/spreadsheetDrawing">
      <xdr:col>81</xdr:col>
      <xdr:colOff>101600</xdr:colOff>
      <xdr:row>76</xdr:row>
      <xdr:rowOff>147955</xdr:rowOff>
    </xdr:to>
    <xdr:sp macro="" textlink="">
      <xdr:nvSpPr>
        <xdr:cNvPr id="646" name="楕円 645"/>
        <xdr:cNvSpPr/>
      </xdr:nvSpPr>
      <xdr:spPr>
        <a:xfrm>
          <a:off x="15430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139065</xdr:rowOff>
    </xdr:from>
    <xdr:ext cx="534035" cy="259080"/>
    <xdr:sp macro="" textlink="">
      <xdr:nvSpPr>
        <xdr:cNvPr id="647" name="テキスト ボックス 646"/>
        <xdr:cNvSpPr txBox="1"/>
      </xdr:nvSpPr>
      <xdr:spPr>
        <a:xfrm>
          <a:off x="15213965" y="13169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66040</xdr:rowOff>
    </xdr:from>
    <xdr:to xmlns:xdr="http://schemas.openxmlformats.org/drawingml/2006/spreadsheetDrawing">
      <xdr:col>76</xdr:col>
      <xdr:colOff>165100</xdr:colOff>
      <xdr:row>76</xdr:row>
      <xdr:rowOff>167640</xdr:rowOff>
    </xdr:to>
    <xdr:sp macro="" textlink="">
      <xdr:nvSpPr>
        <xdr:cNvPr id="648" name="楕円 647"/>
        <xdr:cNvSpPr/>
      </xdr:nvSpPr>
      <xdr:spPr>
        <a:xfrm>
          <a:off x="14541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158750</xdr:rowOff>
    </xdr:from>
    <xdr:ext cx="534035" cy="259080"/>
    <xdr:sp macro="" textlink="">
      <xdr:nvSpPr>
        <xdr:cNvPr id="649" name="テキスト ボックス 648"/>
        <xdr:cNvSpPr txBox="1"/>
      </xdr:nvSpPr>
      <xdr:spPr>
        <a:xfrm>
          <a:off x="14324965" y="1318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81915</xdr:rowOff>
    </xdr:from>
    <xdr:to xmlns:xdr="http://schemas.openxmlformats.org/drawingml/2006/spreadsheetDrawing">
      <xdr:col>72</xdr:col>
      <xdr:colOff>38100</xdr:colOff>
      <xdr:row>77</xdr:row>
      <xdr:rowOff>12065</xdr:rowOff>
    </xdr:to>
    <xdr:sp macro="" textlink="">
      <xdr:nvSpPr>
        <xdr:cNvPr id="650" name="楕円 649"/>
        <xdr:cNvSpPr/>
      </xdr:nvSpPr>
      <xdr:spPr>
        <a:xfrm>
          <a:off x="13652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3175</xdr:rowOff>
    </xdr:from>
    <xdr:ext cx="534035" cy="259080"/>
    <xdr:sp macro="" textlink="">
      <xdr:nvSpPr>
        <xdr:cNvPr id="651" name="テキスト ボックス 650"/>
        <xdr:cNvSpPr txBox="1"/>
      </xdr:nvSpPr>
      <xdr:spPr>
        <a:xfrm>
          <a:off x="13435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135255</xdr:rowOff>
    </xdr:from>
    <xdr:to xmlns:xdr="http://schemas.openxmlformats.org/drawingml/2006/spreadsheetDrawing">
      <xdr:col>67</xdr:col>
      <xdr:colOff>101600</xdr:colOff>
      <xdr:row>77</xdr:row>
      <xdr:rowOff>65405</xdr:rowOff>
    </xdr:to>
    <xdr:sp macro="" textlink="">
      <xdr:nvSpPr>
        <xdr:cNvPr id="652" name="楕円 651"/>
        <xdr:cNvSpPr/>
      </xdr:nvSpPr>
      <xdr:spPr>
        <a:xfrm>
          <a:off x="12763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56515</xdr:rowOff>
    </xdr:from>
    <xdr:ext cx="534035" cy="258445"/>
    <xdr:sp macro="" textlink="">
      <xdr:nvSpPr>
        <xdr:cNvPr id="653" name="テキスト ボックス 652"/>
        <xdr:cNvSpPr txBox="1"/>
      </xdr:nvSpPr>
      <xdr:spPr>
        <a:xfrm>
          <a:off x="12546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5"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7" name="テキスト ボックス 666"/>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9" name="テキスト ボックス 66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1" name="テキスト ボックス 67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45720</xdr:rowOff>
    </xdr:from>
    <xdr:to xmlns:xdr="http://schemas.openxmlformats.org/drawingml/2006/spreadsheetDrawing">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8445"/>
    <xdr:sp macro="" textlink="">
      <xdr:nvSpPr>
        <xdr:cNvPr id="676" name="積立金最小値テキスト"/>
        <xdr:cNvSpPr txBox="1"/>
      </xdr:nvSpPr>
      <xdr:spPr>
        <a:xfrm>
          <a:off x="163703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45720</xdr:rowOff>
    </xdr:from>
    <xdr:to xmlns:xdr="http://schemas.openxmlformats.org/drawingml/2006/spreadsheetDrawing">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135255</xdr:rowOff>
    </xdr:from>
    <xdr:to xmlns:xdr="http://schemas.openxmlformats.org/drawingml/2006/spreadsheetDrawing">
      <xdr:col>85</xdr:col>
      <xdr:colOff>127000</xdr:colOff>
      <xdr:row>98</xdr:row>
      <xdr:rowOff>137160</xdr:rowOff>
    </xdr:to>
    <xdr:cxnSp macro="">
      <xdr:nvCxnSpPr>
        <xdr:cNvPr id="680" name="直線コネクタ 679"/>
        <xdr:cNvCxnSpPr/>
      </xdr:nvCxnSpPr>
      <xdr:spPr>
        <a:xfrm>
          <a:off x="15481300" y="169373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41275</xdr:rowOff>
    </xdr:from>
    <xdr:ext cx="534670" cy="258445"/>
    <xdr:sp macro="" textlink="">
      <xdr:nvSpPr>
        <xdr:cNvPr id="681" name="積立金平均値テキスト"/>
        <xdr:cNvSpPr txBox="1"/>
      </xdr:nvSpPr>
      <xdr:spPr>
        <a:xfrm>
          <a:off x="16370300" y="16671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134620</xdr:rowOff>
    </xdr:from>
    <xdr:to xmlns:xdr="http://schemas.openxmlformats.org/drawingml/2006/spreadsheetDrawing">
      <xdr:col>81</xdr:col>
      <xdr:colOff>50800</xdr:colOff>
      <xdr:row>98</xdr:row>
      <xdr:rowOff>135255</xdr:rowOff>
    </xdr:to>
    <xdr:cxnSp macro="">
      <xdr:nvCxnSpPr>
        <xdr:cNvPr id="683" name="直線コネクタ 682"/>
        <xdr:cNvCxnSpPr/>
      </xdr:nvCxnSpPr>
      <xdr:spPr>
        <a:xfrm>
          <a:off x="14592300" y="1693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146685</xdr:rowOff>
    </xdr:from>
    <xdr:ext cx="534035" cy="258445"/>
    <xdr:sp macro="" textlink="">
      <xdr:nvSpPr>
        <xdr:cNvPr id="685" name="テキスト ボックス 684"/>
        <xdr:cNvSpPr txBox="1"/>
      </xdr:nvSpPr>
      <xdr:spPr>
        <a:xfrm>
          <a:off x="15213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133350</xdr:rowOff>
    </xdr:from>
    <xdr:to xmlns:xdr="http://schemas.openxmlformats.org/drawingml/2006/spreadsheetDrawing">
      <xdr:col>76</xdr:col>
      <xdr:colOff>114300</xdr:colOff>
      <xdr:row>98</xdr:row>
      <xdr:rowOff>134620</xdr:rowOff>
    </xdr:to>
    <xdr:cxnSp macro="">
      <xdr:nvCxnSpPr>
        <xdr:cNvPr id="686" name="直線コネクタ 685"/>
        <xdr:cNvCxnSpPr/>
      </xdr:nvCxnSpPr>
      <xdr:spPr>
        <a:xfrm>
          <a:off x="13703300" y="16935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144780</xdr:rowOff>
    </xdr:from>
    <xdr:ext cx="534035" cy="258445"/>
    <xdr:sp macro="" textlink="">
      <xdr:nvSpPr>
        <xdr:cNvPr id="688" name="テキスト ボックス 687"/>
        <xdr:cNvSpPr txBox="1"/>
      </xdr:nvSpPr>
      <xdr:spPr>
        <a:xfrm>
          <a:off x="14324965"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124460</xdr:rowOff>
    </xdr:from>
    <xdr:to xmlns:xdr="http://schemas.openxmlformats.org/drawingml/2006/spreadsheetDrawing">
      <xdr:col>71</xdr:col>
      <xdr:colOff>177800</xdr:colOff>
      <xdr:row>98</xdr:row>
      <xdr:rowOff>133350</xdr:rowOff>
    </xdr:to>
    <xdr:cxnSp macro="">
      <xdr:nvCxnSpPr>
        <xdr:cNvPr id="689" name="直線コネクタ 688"/>
        <xdr:cNvCxnSpPr/>
      </xdr:nvCxnSpPr>
      <xdr:spPr>
        <a:xfrm>
          <a:off x="12814300" y="16926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33020</xdr:rowOff>
    </xdr:from>
    <xdr:to xmlns:xdr="http://schemas.openxmlformats.org/drawingml/2006/spreadsheetDrawing">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151130</xdr:rowOff>
    </xdr:from>
    <xdr:ext cx="534035" cy="259080"/>
    <xdr:sp macro="" textlink="">
      <xdr:nvSpPr>
        <xdr:cNvPr id="691" name="テキスト ボックス 690"/>
        <xdr:cNvSpPr txBox="1"/>
      </xdr:nvSpPr>
      <xdr:spPr>
        <a:xfrm>
          <a:off x="134359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24765</xdr:rowOff>
    </xdr:from>
    <xdr:to xmlns:xdr="http://schemas.openxmlformats.org/drawingml/2006/spreadsheetDrawing">
      <xdr:col>67</xdr:col>
      <xdr:colOff>101600</xdr:colOff>
      <xdr:row>98</xdr:row>
      <xdr:rowOff>126365</xdr:rowOff>
    </xdr:to>
    <xdr:sp macro="" textlink="">
      <xdr:nvSpPr>
        <xdr:cNvPr id="692" name="フローチャート: 判断 691"/>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143510</xdr:rowOff>
    </xdr:from>
    <xdr:ext cx="534035" cy="258445"/>
    <xdr:sp macro="" textlink="">
      <xdr:nvSpPr>
        <xdr:cNvPr id="693" name="テキスト ボックス 692"/>
        <xdr:cNvSpPr txBox="1"/>
      </xdr:nvSpPr>
      <xdr:spPr>
        <a:xfrm>
          <a:off x="12546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86360</xdr:rowOff>
    </xdr:from>
    <xdr:to xmlns:xdr="http://schemas.openxmlformats.org/drawingml/2006/spreadsheetDrawing">
      <xdr:col>85</xdr:col>
      <xdr:colOff>177800</xdr:colOff>
      <xdr:row>99</xdr:row>
      <xdr:rowOff>16510</xdr:rowOff>
    </xdr:to>
    <xdr:sp macro="" textlink="">
      <xdr:nvSpPr>
        <xdr:cNvPr id="699" name="楕円 698"/>
        <xdr:cNvSpPr/>
      </xdr:nvSpPr>
      <xdr:spPr>
        <a:xfrm>
          <a:off x="162687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1270</xdr:rowOff>
    </xdr:from>
    <xdr:ext cx="378460" cy="259080"/>
    <xdr:sp macro="" textlink="">
      <xdr:nvSpPr>
        <xdr:cNvPr id="700" name="積立金該当値テキスト"/>
        <xdr:cNvSpPr txBox="1"/>
      </xdr:nvSpPr>
      <xdr:spPr>
        <a:xfrm>
          <a:off x="16370300" y="16803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84455</xdr:rowOff>
    </xdr:from>
    <xdr:to xmlns:xdr="http://schemas.openxmlformats.org/drawingml/2006/spreadsheetDrawing">
      <xdr:col>81</xdr:col>
      <xdr:colOff>101600</xdr:colOff>
      <xdr:row>99</xdr:row>
      <xdr:rowOff>14605</xdr:rowOff>
    </xdr:to>
    <xdr:sp macro="" textlink="">
      <xdr:nvSpPr>
        <xdr:cNvPr id="701" name="楕円 700"/>
        <xdr:cNvSpPr/>
      </xdr:nvSpPr>
      <xdr:spPr>
        <a:xfrm>
          <a:off x="15430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6350</xdr:rowOff>
    </xdr:from>
    <xdr:ext cx="378460" cy="258445"/>
    <xdr:sp macro="" textlink="">
      <xdr:nvSpPr>
        <xdr:cNvPr id="702" name="テキスト ボックス 701"/>
        <xdr:cNvSpPr txBox="1"/>
      </xdr:nvSpPr>
      <xdr:spPr>
        <a:xfrm>
          <a:off x="15292070" y="16979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83820</xdr:rowOff>
    </xdr:from>
    <xdr:to xmlns:xdr="http://schemas.openxmlformats.org/drawingml/2006/spreadsheetDrawing">
      <xdr:col>76</xdr:col>
      <xdr:colOff>165100</xdr:colOff>
      <xdr:row>99</xdr:row>
      <xdr:rowOff>13970</xdr:rowOff>
    </xdr:to>
    <xdr:sp macro="" textlink="">
      <xdr:nvSpPr>
        <xdr:cNvPr id="703" name="楕円 702"/>
        <xdr:cNvSpPr/>
      </xdr:nvSpPr>
      <xdr:spPr>
        <a:xfrm>
          <a:off x="14541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5080</xdr:rowOff>
    </xdr:from>
    <xdr:ext cx="469265" cy="259080"/>
    <xdr:sp macro="" textlink="">
      <xdr:nvSpPr>
        <xdr:cNvPr id="704" name="テキスト ボックス 703"/>
        <xdr:cNvSpPr txBox="1"/>
      </xdr:nvSpPr>
      <xdr:spPr>
        <a:xfrm>
          <a:off x="14357350" y="16978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82550</xdr:rowOff>
    </xdr:from>
    <xdr:to xmlns:xdr="http://schemas.openxmlformats.org/drawingml/2006/spreadsheetDrawing">
      <xdr:col>72</xdr:col>
      <xdr:colOff>38100</xdr:colOff>
      <xdr:row>99</xdr:row>
      <xdr:rowOff>12700</xdr:rowOff>
    </xdr:to>
    <xdr:sp macro="" textlink="">
      <xdr:nvSpPr>
        <xdr:cNvPr id="705" name="楕円 704"/>
        <xdr:cNvSpPr/>
      </xdr:nvSpPr>
      <xdr:spPr>
        <a:xfrm>
          <a:off x="13652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3810</xdr:rowOff>
    </xdr:from>
    <xdr:ext cx="469265" cy="259080"/>
    <xdr:sp macro="" textlink="">
      <xdr:nvSpPr>
        <xdr:cNvPr id="706" name="テキスト ボックス 705"/>
        <xdr:cNvSpPr txBox="1"/>
      </xdr:nvSpPr>
      <xdr:spPr>
        <a:xfrm>
          <a:off x="13468350" y="1697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73660</xdr:rowOff>
    </xdr:from>
    <xdr:to xmlns:xdr="http://schemas.openxmlformats.org/drawingml/2006/spreadsheetDrawing">
      <xdr:col>67</xdr:col>
      <xdr:colOff>101600</xdr:colOff>
      <xdr:row>99</xdr:row>
      <xdr:rowOff>3810</xdr:rowOff>
    </xdr:to>
    <xdr:sp macro="" textlink="">
      <xdr:nvSpPr>
        <xdr:cNvPr id="707" name="楕円 706"/>
        <xdr:cNvSpPr/>
      </xdr:nvSpPr>
      <xdr:spPr>
        <a:xfrm>
          <a:off x="12763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166370</xdr:rowOff>
    </xdr:from>
    <xdr:ext cx="469265" cy="258445"/>
    <xdr:sp macro="" textlink="">
      <xdr:nvSpPr>
        <xdr:cNvPr id="708" name="テキスト ボックス 707"/>
        <xdr:cNvSpPr txBox="1"/>
      </xdr:nvSpPr>
      <xdr:spPr>
        <a:xfrm>
          <a:off x="12579350" y="16968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0" name="テキスト ボックス 71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22" name="テキスト ボックス 721"/>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26" name="テキスト ボックス 725"/>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2" name="テキスト ボックス 73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156210</xdr:rowOff>
    </xdr:from>
    <xdr:ext cx="534670" cy="258445"/>
    <xdr:sp macro="" textlink="">
      <xdr:nvSpPr>
        <xdr:cNvPr id="737" name="投資及び出資金最大値テキスト"/>
        <xdr:cNvSpPr txBox="1"/>
      </xdr:nvSpPr>
      <xdr:spPr>
        <a:xfrm>
          <a:off x="22212300" y="512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99695</xdr:rowOff>
    </xdr:from>
    <xdr:ext cx="469900" cy="258445"/>
    <xdr:sp macro="" textlink="">
      <xdr:nvSpPr>
        <xdr:cNvPr id="740" name="投資及び出資金平均値テキスト"/>
        <xdr:cNvSpPr txBox="1"/>
      </xdr:nvSpPr>
      <xdr:spPr>
        <a:xfrm>
          <a:off x="22212300" y="6443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76835</xdr:rowOff>
    </xdr:from>
    <xdr:to xmlns:xdr="http://schemas.openxmlformats.org/drawingml/2006/spreadsheetDrawing">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118745</xdr:rowOff>
    </xdr:from>
    <xdr:to xmlns:xdr="http://schemas.openxmlformats.org/drawingml/2006/spreadsheetDrawing">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65405</xdr:rowOff>
    </xdr:from>
    <xdr:ext cx="469265" cy="258445"/>
    <xdr:sp macro="" textlink="">
      <xdr:nvSpPr>
        <xdr:cNvPr id="744" name="テキスト ボックス 743"/>
        <xdr:cNvSpPr txBox="1"/>
      </xdr:nvSpPr>
      <xdr:spPr>
        <a:xfrm>
          <a:off x="21088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5" name="直線コネクタ 74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139700</xdr:rowOff>
    </xdr:from>
    <xdr:to xmlns:xdr="http://schemas.openxmlformats.org/drawingml/2006/spreadsheetDrawing">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86360</xdr:rowOff>
    </xdr:from>
    <xdr:ext cx="469265" cy="258445"/>
    <xdr:sp macro="" textlink="">
      <xdr:nvSpPr>
        <xdr:cNvPr id="747" name="テキスト ボックス 746"/>
        <xdr:cNvSpPr txBox="1"/>
      </xdr:nvSpPr>
      <xdr:spPr>
        <a:xfrm>
          <a:off x="20199350" y="643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8" name="直線コネクタ 74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80010</xdr:rowOff>
    </xdr:from>
    <xdr:ext cx="469265" cy="259080"/>
    <xdr:sp macro="" textlink="">
      <xdr:nvSpPr>
        <xdr:cNvPr id="750" name="テキスト ボックス 749"/>
        <xdr:cNvSpPr txBox="1"/>
      </xdr:nvSpPr>
      <xdr:spPr>
        <a:xfrm>
          <a:off x="19310350" y="642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79375</xdr:rowOff>
    </xdr:to>
    <xdr:sp macro="" textlink="">
      <xdr:nvSpPr>
        <xdr:cNvPr id="751" name="フローチャート: 判断 75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95885</xdr:rowOff>
    </xdr:from>
    <xdr:ext cx="469265" cy="259080"/>
    <xdr:sp macro="" textlink="">
      <xdr:nvSpPr>
        <xdr:cNvPr id="752" name="テキスト ボックス 751"/>
        <xdr:cNvSpPr txBox="1"/>
      </xdr:nvSpPr>
      <xdr:spPr>
        <a:xfrm>
          <a:off x="18421350" y="643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8" name="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59"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0" name="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61" name="テキスト ボックス 760"/>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2" name="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3" name="テキスト ボックス 762"/>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4" name="楕円 76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5" name="テキスト ボックス 764"/>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6" name="楕円 76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67" name="テキスト ボックス 766"/>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9" name="テキスト ボックス 778"/>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1" name="テキスト ボックス 780"/>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3" name="テキスト ボックス 782"/>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5" name="テキスト ボックス 784"/>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7" name="テキスト ボックス 786"/>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137795</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0"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137795</xdr:rowOff>
    </xdr:from>
    <xdr:to xmlns:xdr="http://schemas.openxmlformats.org/drawingml/2006/spreadsheetDrawing">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56515</xdr:rowOff>
    </xdr:from>
    <xdr:ext cx="469900" cy="258445"/>
    <xdr:sp macro="" textlink="">
      <xdr:nvSpPr>
        <xdr:cNvPr id="795" name="貸付金平均値テキスト"/>
        <xdr:cNvSpPr txBox="1"/>
      </xdr:nvSpPr>
      <xdr:spPr>
        <a:xfrm>
          <a:off x="22212300" y="9657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31750</xdr:rowOff>
    </xdr:from>
    <xdr:to xmlns:xdr="http://schemas.openxmlformats.org/drawingml/2006/spreadsheetDrawing">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149860</xdr:rowOff>
    </xdr:from>
    <xdr:ext cx="469265" cy="259080"/>
    <xdr:sp macro="" textlink="">
      <xdr:nvSpPr>
        <xdr:cNvPr id="799" name="テキスト ボックス 798"/>
        <xdr:cNvSpPr txBox="1"/>
      </xdr:nvSpPr>
      <xdr:spPr>
        <a:xfrm>
          <a:off x="21088350" y="957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8255</xdr:rowOff>
    </xdr:from>
    <xdr:to xmlns:xdr="http://schemas.openxmlformats.org/drawingml/2006/spreadsheetDrawing">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126365</xdr:rowOff>
    </xdr:from>
    <xdr:ext cx="469265" cy="259080"/>
    <xdr:sp macro="" textlink="">
      <xdr:nvSpPr>
        <xdr:cNvPr id="802" name="テキスト ボックス 801"/>
        <xdr:cNvSpPr txBox="1"/>
      </xdr:nvSpPr>
      <xdr:spPr>
        <a:xfrm>
          <a:off x="20199350" y="9556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123825</xdr:rowOff>
    </xdr:from>
    <xdr:to xmlns:xdr="http://schemas.openxmlformats.org/drawingml/2006/spreadsheetDrawing">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70485</xdr:rowOff>
    </xdr:from>
    <xdr:ext cx="469265" cy="259080"/>
    <xdr:sp macro="" textlink="">
      <xdr:nvSpPr>
        <xdr:cNvPr id="805" name="テキスト ボックス 804"/>
        <xdr:cNvSpPr txBox="1"/>
      </xdr:nvSpPr>
      <xdr:spPr>
        <a:xfrm>
          <a:off x="19310350" y="9500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114300</xdr:rowOff>
    </xdr:from>
    <xdr:to xmlns:xdr="http://schemas.openxmlformats.org/drawingml/2006/spreadsheetDrawing">
      <xdr:col>98</xdr:col>
      <xdr:colOff>38100</xdr:colOff>
      <xdr:row>57</xdr:row>
      <xdr:rowOff>44450</xdr:rowOff>
    </xdr:to>
    <xdr:sp macro="" textlink="">
      <xdr:nvSpPr>
        <xdr:cNvPr id="806" name="フローチャート: 判断 805"/>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60960</xdr:rowOff>
    </xdr:from>
    <xdr:ext cx="469265" cy="259080"/>
    <xdr:sp macro="" textlink="">
      <xdr:nvSpPr>
        <xdr:cNvPr id="807" name="テキスト ボックス 806"/>
        <xdr:cNvSpPr txBox="1"/>
      </xdr:nvSpPr>
      <xdr:spPr>
        <a:xfrm>
          <a:off x="18421350" y="949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4"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16" name="テキスト ボックス 815"/>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8" name="テキスト ボックス 817"/>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20" name="テキスト ボックス 819"/>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2" name="テキスト ボックス 82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1" name="テキスト ボックス 830"/>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3" name="テキスト ボックス 832"/>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9" name="テキスト ボックス 838"/>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52705</xdr:rowOff>
    </xdr:from>
    <xdr:to xmlns:xdr="http://schemas.openxmlformats.org/drawingml/2006/spreadsheetDrawing">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9525</xdr:rowOff>
    </xdr:from>
    <xdr:ext cx="534670" cy="258445"/>
    <xdr:sp macro="" textlink="">
      <xdr:nvSpPr>
        <xdr:cNvPr id="848" name="繰出金最小値テキスト"/>
        <xdr:cNvSpPr txBox="1"/>
      </xdr:nvSpPr>
      <xdr:spPr>
        <a:xfrm>
          <a:off x="22212300" y="13554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6350</xdr:rowOff>
    </xdr:from>
    <xdr:to xmlns:xdr="http://schemas.openxmlformats.org/drawingml/2006/spreadsheetDrawing">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52705</xdr:rowOff>
    </xdr:from>
    <xdr:to xmlns:xdr="http://schemas.openxmlformats.org/drawingml/2006/spreadsheetDrawing">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144780</xdr:rowOff>
    </xdr:from>
    <xdr:to xmlns:xdr="http://schemas.openxmlformats.org/drawingml/2006/spreadsheetDrawing">
      <xdr:col>116</xdr:col>
      <xdr:colOff>63500</xdr:colOff>
      <xdr:row>75</xdr:row>
      <xdr:rowOff>147320</xdr:rowOff>
    </xdr:to>
    <xdr:cxnSp macro="">
      <xdr:nvCxnSpPr>
        <xdr:cNvPr id="852" name="直線コネクタ 851"/>
        <xdr:cNvCxnSpPr/>
      </xdr:nvCxnSpPr>
      <xdr:spPr>
        <a:xfrm flipV="1">
          <a:off x="21323300" y="13003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112395</xdr:rowOff>
    </xdr:from>
    <xdr:ext cx="534670" cy="258445"/>
    <xdr:sp macro="" textlink="">
      <xdr:nvSpPr>
        <xdr:cNvPr id="853" name="繰出金平均値テキスト"/>
        <xdr:cNvSpPr txBox="1"/>
      </xdr:nvSpPr>
      <xdr:spPr>
        <a:xfrm>
          <a:off x="22212300" y="12971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133985</xdr:rowOff>
    </xdr:from>
    <xdr:to xmlns:xdr="http://schemas.openxmlformats.org/drawingml/2006/spreadsheetDrawing">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22225</xdr:rowOff>
    </xdr:from>
    <xdr:to xmlns:xdr="http://schemas.openxmlformats.org/drawingml/2006/spreadsheetDrawing">
      <xdr:col>111</xdr:col>
      <xdr:colOff>177800</xdr:colOff>
      <xdr:row>75</xdr:row>
      <xdr:rowOff>147320</xdr:rowOff>
    </xdr:to>
    <xdr:cxnSp macro="">
      <xdr:nvCxnSpPr>
        <xdr:cNvPr id="855" name="直線コネクタ 854"/>
        <xdr:cNvCxnSpPr/>
      </xdr:nvCxnSpPr>
      <xdr:spPr>
        <a:xfrm>
          <a:off x="20434300" y="128809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111125</xdr:rowOff>
    </xdr:from>
    <xdr:to xmlns:xdr="http://schemas.openxmlformats.org/drawingml/2006/spreadsheetDrawing">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32385</xdr:rowOff>
    </xdr:from>
    <xdr:ext cx="534035" cy="258445"/>
    <xdr:sp macro="" textlink="">
      <xdr:nvSpPr>
        <xdr:cNvPr id="857" name="テキスト ボックス 856"/>
        <xdr:cNvSpPr txBox="1"/>
      </xdr:nvSpPr>
      <xdr:spPr>
        <a:xfrm>
          <a:off x="21055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22225</xdr:rowOff>
    </xdr:from>
    <xdr:to xmlns:xdr="http://schemas.openxmlformats.org/drawingml/2006/spreadsheetDrawing">
      <xdr:col>107</xdr:col>
      <xdr:colOff>50800</xdr:colOff>
      <xdr:row>75</xdr:row>
      <xdr:rowOff>137795</xdr:rowOff>
    </xdr:to>
    <xdr:cxnSp macro="">
      <xdr:nvCxnSpPr>
        <xdr:cNvPr id="858" name="直線コネクタ 857"/>
        <xdr:cNvCxnSpPr/>
      </xdr:nvCxnSpPr>
      <xdr:spPr>
        <a:xfrm flipV="1">
          <a:off x="19545300" y="1288097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66675</xdr:rowOff>
    </xdr:from>
    <xdr:to xmlns:xdr="http://schemas.openxmlformats.org/drawingml/2006/spreadsheetDrawing">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159385</xdr:rowOff>
    </xdr:from>
    <xdr:ext cx="534035" cy="258445"/>
    <xdr:sp macro="" textlink="">
      <xdr:nvSpPr>
        <xdr:cNvPr id="860" name="テキスト ボックス 859"/>
        <xdr:cNvSpPr txBox="1"/>
      </xdr:nvSpPr>
      <xdr:spPr>
        <a:xfrm>
          <a:off x="20166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133985</xdr:rowOff>
    </xdr:from>
    <xdr:to xmlns:xdr="http://schemas.openxmlformats.org/drawingml/2006/spreadsheetDrawing">
      <xdr:col>102</xdr:col>
      <xdr:colOff>114300</xdr:colOff>
      <xdr:row>75</xdr:row>
      <xdr:rowOff>137795</xdr:rowOff>
    </xdr:to>
    <xdr:cxnSp macro="">
      <xdr:nvCxnSpPr>
        <xdr:cNvPr id="861" name="直線コネクタ 860"/>
        <xdr:cNvCxnSpPr/>
      </xdr:nvCxnSpPr>
      <xdr:spPr>
        <a:xfrm>
          <a:off x="18656300" y="129927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42545</xdr:rowOff>
    </xdr:from>
    <xdr:to xmlns:xdr="http://schemas.openxmlformats.org/drawingml/2006/spreadsheetDrawing">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160655</xdr:rowOff>
    </xdr:from>
    <xdr:ext cx="534035" cy="259080"/>
    <xdr:sp macro="" textlink="">
      <xdr:nvSpPr>
        <xdr:cNvPr id="863" name="テキスト ボックス 862"/>
        <xdr:cNvSpPr txBox="1"/>
      </xdr:nvSpPr>
      <xdr:spPr>
        <a:xfrm>
          <a:off x="19277965" y="1267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45085</xdr:rowOff>
    </xdr:from>
    <xdr:to xmlns:xdr="http://schemas.openxmlformats.org/drawingml/2006/spreadsheetDrawing">
      <xdr:col>98</xdr:col>
      <xdr:colOff>38100</xdr:colOff>
      <xdr:row>75</xdr:row>
      <xdr:rowOff>146685</xdr:rowOff>
    </xdr:to>
    <xdr:sp macro="" textlink="">
      <xdr:nvSpPr>
        <xdr:cNvPr id="864" name="フローチャート: 判断 863"/>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163195</xdr:rowOff>
    </xdr:from>
    <xdr:ext cx="534035" cy="259080"/>
    <xdr:sp macro="" textlink="">
      <xdr:nvSpPr>
        <xdr:cNvPr id="865" name="テキスト ボックス 864"/>
        <xdr:cNvSpPr txBox="1"/>
      </xdr:nvSpPr>
      <xdr:spPr>
        <a:xfrm>
          <a:off x="18388965" y="1267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93980</xdr:rowOff>
    </xdr:from>
    <xdr:to xmlns:xdr="http://schemas.openxmlformats.org/drawingml/2006/spreadsheetDrawing">
      <xdr:col>116</xdr:col>
      <xdr:colOff>114300</xdr:colOff>
      <xdr:row>76</xdr:row>
      <xdr:rowOff>24130</xdr:rowOff>
    </xdr:to>
    <xdr:sp macro="" textlink="">
      <xdr:nvSpPr>
        <xdr:cNvPr id="871" name="楕円 870"/>
        <xdr:cNvSpPr/>
      </xdr:nvSpPr>
      <xdr:spPr>
        <a:xfrm>
          <a:off x="221107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116840</xdr:rowOff>
    </xdr:from>
    <xdr:ext cx="534670" cy="259080"/>
    <xdr:sp macro="" textlink="">
      <xdr:nvSpPr>
        <xdr:cNvPr id="872" name="繰出金該当値テキスト"/>
        <xdr:cNvSpPr txBox="1"/>
      </xdr:nvSpPr>
      <xdr:spPr>
        <a:xfrm>
          <a:off x="2221230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96520</xdr:rowOff>
    </xdr:from>
    <xdr:to xmlns:xdr="http://schemas.openxmlformats.org/drawingml/2006/spreadsheetDrawing">
      <xdr:col>112</xdr:col>
      <xdr:colOff>38100</xdr:colOff>
      <xdr:row>76</xdr:row>
      <xdr:rowOff>26670</xdr:rowOff>
    </xdr:to>
    <xdr:sp macro="" textlink="">
      <xdr:nvSpPr>
        <xdr:cNvPr id="873" name="楕円 872"/>
        <xdr:cNvSpPr/>
      </xdr:nvSpPr>
      <xdr:spPr>
        <a:xfrm>
          <a:off x="21272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43815</xdr:rowOff>
    </xdr:from>
    <xdr:ext cx="534035" cy="258445"/>
    <xdr:sp macro="" textlink="">
      <xdr:nvSpPr>
        <xdr:cNvPr id="874" name="テキスト ボックス 873"/>
        <xdr:cNvSpPr txBox="1"/>
      </xdr:nvSpPr>
      <xdr:spPr>
        <a:xfrm>
          <a:off x="21055965" y="12731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73025</xdr:rowOff>
    </xdr:to>
    <xdr:sp macro="" textlink="">
      <xdr:nvSpPr>
        <xdr:cNvPr id="875" name="楕円 874"/>
        <xdr:cNvSpPr/>
      </xdr:nvSpPr>
      <xdr:spPr>
        <a:xfrm>
          <a:off x="20383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89535</xdr:rowOff>
    </xdr:from>
    <xdr:ext cx="534035" cy="258445"/>
    <xdr:sp macro="" textlink="">
      <xdr:nvSpPr>
        <xdr:cNvPr id="876" name="テキスト ボックス 875"/>
        <xdr:cNvSpPr txBox="1"/>
      </xdr:nvSpPr>
      <xdr:spPr>
        <a:xfrm>
          <a:off x="20166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86995</xdr:rowOff>
    </xdr:from>
    <xdr:to xmlns:xdr="http://schemas.openxmlformats.org/drawingml/2006/spreadsheetDrawing">
      <xdr:col>102</xdr:col>
      <xdr:colOff>165100</xdr:colOff>
      <xdr:row>76</xdr:row>
      <xdr:rowOff>17780</xdr:rowOff>
    </xdr:to>
    <xdr:sp macro="" textlink="">
      <xdr:nvSpPr>
        <xdr:cNvPr id="877" name="楕円 876"/>
        <xdr:cNvSpPr/>
      </xdr:nvSpPr>
      <xdr:spPr>
        <a:xfrm>
          <a:off x="19494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8255</xdr:rowOff>
    </xdr:from>
    <xdr:ext cx="534035" cy="258445"/>
    <xdr:sp macro="" textlink="">
      <xdr:nvSpPr>
        <xdr:cNvPr id="878" name="テキスト ボックス 877"/>
        <xdr:cNvSpPr txBox="1"/>
      </xdr:nvSpPr>
      <xdr:spPr>
        <a:xfrm>
          <a:off x="19277965" y="13038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83185</xdr:rowOff>
    </xdr:from>
    <xdr:to xmlns:xdr="http://schemas.openxmlformats.org/drawingml/2006/spreadsheetDrawing">
      <xdr:col>98</xdr:col>
      <xdr:colOff>38100</xdr:colOff>
      <xdr:row>76</xdr:row>
      <xdr:rowOff>13335</xdr:rowOff>
    </xdr:to>
    <xdr:sp macro="" textlink="">
      <xdr:nvSpPr>
        <xdr:cNvPr id="879" name="楕円 878"/>
        <xdr:cNvSpPr/>
      </xdr:nvSpPr>
      <xdr:spPr>
        <a:xfrm>
          <a:off x="18605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4445</xdr:rowOff>
    </xdr:from>
    <xdr:ext cx="534035" cy="259080"/>
    <xdr:sp macro="" textlink="">
      <xdr:nvSpPr>
        <xdr:cNvPr id="880" name="テキスト ボックス 879"/>
        <xdr:cNvSpPr txBox="1"/>
      </xdr:nvSpPr>
      <xdr:spPr>
        <a:xfrm>
          <a:off x="18388965" y="13034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96</xdr:row>
      <xdr:rowOff>35560</xdr:rowOff>
    </xdr:from>
    <xdr:ext cx="248285" cy="259080"/>
    <xdr:sp macro="" textlink="">
      <xdr:nvSpPr>
        <xdr:cNvPr id="894" name="テキスト ボックス 893"/>
        <xdr:cNvSpPr txBox="1"/>
      </xdr:nvSpPr>
      <xdr:spPr>
        <a:xfrm>
          <a:off x="18039080" y="1649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6" name="テキスト ボックス 89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91</xdr:row>
      <xdr:rowOff>130810</xdr:rowOff>
    </xdr:from>
    <xdr:ext cx="248285" cy="259080"/>
    <xdr:sp macro="" textlink="">
      <xdr:nvSpPr>
        <xdr:cNvPr id="898" name="テキスト ボックス 897"/>
        <xdr:cNvSpPr txBox="1"/>
      </xdr:nvSpPr>
      <xdr:spPr>
        <a:xfrm>
          <a:off x="18039080" y="15732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89</xdr:row>
      <xdr:rowOff>92710</xdr:rowOff>
    </xdr:from>
    <xdr:ext cx="248285" cy="259080"/>
    <xdr:sp macro="" textlink="">
      <xdr:nvSpPr>
        <xdr:cNvPr id="900" name="テキスト ボックス 899"/>
        <xdr:cNvSpPr txBox="1"/>
      </xdr:nvSpPr>
      <xdr:spPr>
        <a:xfrm>
          <a:off x="18039080" y="15351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2" name="テキスト ボックス 901"/>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8445"/>
    <xdr:sp macro="" textlink="">
      <xdr:nvSpPr>
        <xdr:cNvPr id="905" name="前年度繰上充用金最小値テキスト"/>
        <xdr:cNvSpPr txBox="1"/>
      </xdr:nvSpPr>
      <xdr:spPr>
        <a:xfrm>
          <a:off x="2221230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8445"/>
    <xdr:sp macro="" textlink="">
      <xdr:nvSpPr>
        <xdr:cNvPr id="907" name="前年度繰上充用金最大値テキスト"/>
        <xdr:cNvSpPr txBox="1"/>
      </xdr:nvSpPr>
      <xdr:spPr>
        <a:xfrm>
          <a:off x="2221230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8445"/>
    <xdr:sp macro="" textlink="">
      <xdr:nvSpPr>
        <xdr:cNvPr id="910" name="前年度繰上充用金平均値テキスト"/>
        <xdr:cNvSpPr txBox="1"/>
      </xdr:nvSpPr>
      <xdr:spPr>
        <a:xfrm>
          <a:off x="22212300" y="16945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14" name="テキスト ボックス 913"/>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96</xdr:row>
      <xdr:rowOff>127000</xdr:rowOff>
    </xdr:from>
    <xdr:to xmlns:xdr="http://schemas.openxmlformats.org/drawingml/2006/spreadsheetDrawing">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73660</xdr:rowOff>
    </xdr:from>
    <xdr:ext cx="248920" cy="259080"/>
    <xdr:sp macro="" textlink="">
      <xdr:nvSpPr>
        <xdr:cNvPr id="917" name="テキスト ボックス 916"/>
        <xdr:cNvSpPr txBox="1"/>
      </xdr:nvSpPr>
      <xdr:spPr>
        <a:xfrm>
          <a:off x="20309840" y="1636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91</xdr:row>
      <xdr:rowOff>31750</xdr:rowOff>
    </xdr:from>
    <xdr:to xmlns:xdr="http://schemas.openxmlformats.org/drawingml/2006/spreadsheetDrawing">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89</xdr:row>
      <xdr:rowOff>149860</xdr:rowOff>
    </xdr:from>
    <xdr:ext cx="248920" cy="259080"/>
    <xdr:sp macro="" textlink="">
      <xdr:nvSpPr>
        <xdr:cNvPr id="920" name="テキスト ボックス 919"/>
        <xdr:cNvSpPr txBox="1"/>
      </xdr:nvSpPr>
      <xdr:spPr>
        <a:xfrm>
          <a:off x="1942084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22" name="テキスト ボックス 921"/>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8445"/>
    <xdr:sp macro="" textlink="">
      <xdr:nvSpPr>
        <xdr:cNvPr id="929" name="前年度繰上充用金該当値テキスト"/>
        <xdr:cNvSpPr txBox="1"/>
      </xdr:nvSpPr>
      <xdr:spPr>
        <a:xfrm>
          <a:off x="22212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111760</xdr:rowOff>
    </xdr:from>
    <xdr:ext cx="248920" cy="258445"/>
    <xdr:sp macro="" textlink="">
      <xdr:nvSpPr>
        <xdr:cNvPr id="931" name="テキスト ボックス 930"/>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5"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8920" cy="258445"/>
    <xdr:sp macro="" textlink="">
      <xdr:nvSpPr>
        <xdr:cNvPr id="937" name="テキスト ボックス 936"/>
        <xdr:cNvSpPr txBox="1"/>
      </xdr:nvSpPr>
      <xdr:spPr>
        <a:xfrm>
          <a:off x="18531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100">
              <a:solidFill>
                <a:schemeClr val="dk1"/>
              </a:solidFill>
              <a:effectLst/>
              <a:latin typeface="+mn-lt"/>
              <a:ea typeface="+mn-ea"/>
              <a:cs typeface="+mn-cs"/>
            </a:rPr>
            <a:t>類似団体と比べ積立金、公債費が少ないが、公債費は今後も新市建設計画事業の進行に伴った合併特例債に係る元利償還金について増加が見込まれる。</a:t>
          </a:r>
          <a:endParaRPr lang="ja-JP" altLang="ja-JP" sz="1400">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普通建設事業費が増えているの、新市建設計画に基づく大型の普通建設事業の実施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8255</xdr:rowOff>
    </xdr:from>
    <xdr:to xmlns:xdr="http://schemas.openxmlformats.org/drawingml/2006/spreadsheetDrawing">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3175</xdr:rowOff>
    </xdr:from>
    <xdr:to xmlns:xdr="http://schemas.openxmlformats.org/drawingml/2006/spreadsheetDrawing">
      <xdr:col>24</xdr:col>
      <xdr:colOff>63500</xdr:colOff>
      <xdr:row>36</xdr:row>
      <xdr:rowOff>34925</xdr:rowOff>
    </xdr:to>
    <xdr:cxnSp macro="">
      <xdr:nvCxnSpPr>
        <xdr:cNvPr id="63" name="直線コネクタ 62"/>
        <xdr:cNvCxnSpPr/>
      </xdr:nvCxnSpPr>
      <xdr:spPr>
        <a:xfrm flipV="1">
          <a:off x="3797300" y="617537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161925</xdr:rowOff>
    </xdr:from>
    <xdr:ext cx="469900" cy="259080"/>
    <xdr:sp macro="" textlink="">
      <xdr:nvSpPr>
        <xdr:cNvPr id="64" name="議会費平均値テキスト"/>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xdr:rowOff>
    </xdr:from>
    <xdr:to xmlns:xdr="http://schemas.openxmlformats.org/drawingml/2006/spreadsheetDrawing">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34925</xdr:rowOff>
    </xdr:from>
    <xdr:to xmlns:xdr="http://schemas.openxmlformats.org/drawingml/2006/spreadsheetDrawing">
      <xdr:col>19</xdr:col>
      <xdr:colOff>177800</xdr:colOff>
      <xdr:row>36</xdr:row>
      <xdr:rowOff>147955</xdr:rowOff>
    </xdr:to>
    <xdr:cxnSp macro="">
      <xdr:nvCxnSpPr>
        <xdr:cNvPr id="66" name="直線コネクタ 65"/>
        <xdr:cNvCxnSpPr/>
      </xdr:nvCxnSpPr>
      <xdr:spPr>
        <a:xfrm flipV="1">
          <a:off x="2908300" y="62071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19685</xdr:rowOff>
    </xdr:from>
    <xdr:to xmlns:xdr="http://schemas.openxmlformats.org/drawingml/2006/spreadsheetDrawing">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113030</xdr:rowOff>
    </xdr:from>
    <xdr:ext cx="469265" cy="259080"/>
    <xdr:sp macro="" textlink="">
      <xdr:nvSpPr>
        <xdr:cNvPr id="68" name="テキスト ボックス 67"/>
        <xdr:cNvSpPr txBox="1"/>
      </xdr:nvSpPr>
      <xdr:spPr>
        <a:xfrm>
          <a:off x="3562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147955</xdr:rowOff>
    </xdr:from>
    <xdr:to xmlns:xdr="http://schemas.openxmlformats.org/drawingml/2006/spreadsheetDrawing">
      <xdr:col>15</xdr:col>
      <xdr:colOff>50800</xdr:colOff>
      <xdr:row>37</xdr:row>
      <xdr:rowOff>15240</xdr:rowOff>
    </xdr:to>
    <xdr:cxnSp macro="">
      <xdr:nvCxnSpPr>
        <xdr:cNvPr id="69" name="直線コネクタ 68"/>
        <xdr:cNvCxnSpPr/>
      </xdr:nvCxnSpPr>
      <xdr:spPr>
        <a:xfrm flipV="1">
          <a:off x="2019300" y="6320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125730</xdr:rowOff>
    </xdr:from>
    <xdr:ext cx="469265" cy="259080"/>
    <xdr:sp macro="" textlink="">
      <xdr:nvSpPr>
        <xdr:cNvPr id="71" name="テキスト ボックス 70"/>
        <xdr:cNvSpPr txBox="1"/>
      </xdr:nvSpPr>
      <xdr:spPr>
        <a:xfrm>
          <a:off x="26733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72390</xdr:rowOff>
    </xdr:from>
    <xdr:to xmlns:xdr="http://schemas.openxmlformats.org/drawingml/2006/spreadsheetDrawing">
      <xdr:col>10</xdr:col>
      <xdr:colOff>114300</xdr:colOff>
      <xdr:row>37</xdr:row>
      <xdr:rowOff>15240</xdr:rowOff>
    </xdr:to>
    <xdr:cxnSp macro="">
      <xdr:nvCxnSpPr>
        <xdr:cNvPr id="72" name="直線コネクタ 71"/>
        <xdr:cNvCxnSpPr/>
      </xdr:nvCxnSpPr>
      <xdr:spPr>
        <a:xfrm>
          <a:off x="1130300" y="62445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167005</xdr:rowOff>
    </xdr:from>
    <xdr:to xmlns:xdr="http://schemas.openxmlformats.org/drawingml/2006/spreadsheetDrawing">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113665</xdr:rowOff>
    </xdr:from>
    <xdr:ext cx="469265" cy="258445"/>
    <xdr:sp macro="" textlink="">
      <xdr:nvSpPr>
        <xdr:cNvPr id="74" name="テキスト ボックス 73"/>
        <xdr:cNvSpPr txBox="1"/>
      </xdr:nvSpPr>
      <xdr:spPr>
        <a:xfrm>
          <a:off x="1784350" y="594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53975</xdr:rowOff>
    </xdr:from>
    <xdr:to xmlns:xdr="http://schemas.openxmlformats.org/drawingml/2006/spreadsheetDrawing">
      <xdr:col>6</xdr:col>
      <xdr:colOff>38100</xdr:colOff>
      <xdr:row>35</xdr:row>
      <xdr:rowOff>155575</xdr:rowOff>
    </xdr:to>
    <xdr:sp macro="" textlink="">
      <xdr:nvSpPr>
        <xdr:cNvPr id="75" name="フローチャート: 判断 74"/>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635</xdr:rowOff>
    </xdr:from>
    <xdr:ext cx="469265" cy="259080"/>
    <xdr:sp macro="" textlink="">
      <xdr:nvSpPr>
        <xdr:cNvPr id="76" name="テキスト ボックス 75"/>
        <xdr:cNvSpPr txBox="1"/>
      </xdr:nvSpPr>
      <xdr:spPr>
        <a:xfrm>
          <a:off x="895350" y="5829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123825</xdr:rowOff>
    </xdr:from>
    <xdr:to xmlns:xdr="http://schemas.openxmlformats.org/drawingml/2006/spreadsheetDrawing">
      <xdr:col>24</xdr:col>
      <xdr:colOff>114300</xdr:colOff>
      <xdr:row>36</xdr:row>
      <xdr:rowOff>53975</xdr:rowOff>
    </xdr:to>
    <xdr:sp macro="" textlink="">
      <xdr:nvSpPr>
        <xdr:cNvPr id="82" name="楕円 81"/>
        <xdr:cNvSpPr/>
      </xdr:nvSpPr>
      <xdr:spPr>
        <a:xfrm>
          <a:off x="45847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146685</xdr:rowOff>
    </xdr:from>
    <xdr:ext cx="469900" cy="258445"/>
    <xdr:sp macro="" textlink="">
      <xdr:nvSpPr>
        <xdr:cNvPr id="83" name="議会費該当値テキスト"/>
        <xdr:cNvSpPr txBox="1"/>
      </xdr:nvSpPr>
      <xdr:spPr>
        <a:xfrm>
          <a:off x="4686300" y="5975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155575</xdr:rowOff>
    </xdr:from>
    <xdr:to xmlns:xdr="http://schemas.openxmlformats.org/drawingml/2006/spreadsheetDrawing">
      <xdr:col>20</xdr:col>
      <xdr:colOff>38100</xdr:colOff>
      <xdr:row>36</xdr:row>
      <xdr:rowOff>86360</xdr:rowOff>
    </xdr:to>
    <xdr:sp macro="" textlink="">
      <xdr:nvSpPr>
        <xdr:cNvPr id="84" name="楕円 83"/>
        <xdr:cNvSpPr/>
      </xdr:nvSpPr>
      <xdr:spPr>
        <a:xfrm>
          <a:off x="3746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102235</xdr:rowOff>
    </xdr:from>
    <xdr:ext cx="469265" cy="258445"/>
    <xdr:sp macro="" textlink="">
      <xdr:nvSpPr>
        <xdr:cNvPr id="85" name="テキスト ボックス 84"/>
        <xdr:cNvSpPr txBox="1"/>
      </xdr:nvSpPr>
      <xdr:spPr>
        <a:xfrm>
          <a:off x="3562350" y="593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97790</xdr:rowOff>
    </xdr:from>
    <xdr:to xmlns:xdr="http://schemas.openxmlformats.org/drawingml/2006/spreadsheetDrawing">
      <xdr:col>15</xdr:col>
      <xdr:colOff>101600</xdr:colOff>
      <xdr:row>37</xdr:row>
      <xdr:rowOff>27305</xdr:rowOff>
    </xdr:to>
    <xdr:sp macro="" textlink="">
      <xdr:nvSpPr>
        <xdr:cNvPr id="86" name="楕円 85"/>
        <xdr:cNvSpPr/>
      </xdr:nvSpPr>
      <xdr:spPr>
        <a:xfrm>
          <a:off x="2857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18415</xdr:rowOff>
    </xdr:from>
    <xdr:ext cx="469265" cy="258445"/>
    <xdr:sp macro="" textlink="">
      <xdr:nvSpPr>
        <xdr:cNvPr id="87" name="テキスト ボックス 86"/>
        <xdr:cNvSpPr txBox="1"/>
      </xdr:nvSpPr>
      <xdr:spPr>
        <a:xfrm>
          <a:off x="2673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135890</xdr:rowOff>
    </xdr:from>
    <xdr:to xmlns:xdr="http://schemas.openxmlformats.org/drawingml/2006/spreadsheetDrawing">
      <xdr:col>10</xdr:col>
      <xdr:colOff>165100</xdr:colOff>
      <xdr:row>37</xdr:row>
      <xdr:rowOff>66040</xdr:rowOff>
    </xdr:to>
    <xdr:sp macro="" textlink="">
      <xdr:nvSpPr>
        <xdr:cNvPr id="88" name="楕円 87"/>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57150</xdr:rowOff>
    </xdr:from>
    <xdr:ext cx="469265" cy="259080"/>
    <xdr:sp macro="" textlink="">
      <xdr:nvSpPr>
        <xdr:cNvPr id="89" name="テキスト ボックス 88"/>
        <xdr:cNvSpPr txBox="1"/>
      </xdr:nvSpPr>
      <xdr:spPr>
        <a:xfrm>
          <a:off x="1784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21590</xdr:rowOff>
    </xdr:from>
    <xdr:to xmlns:xdr="http://schemas.openxmlformats.org/drawingml/2006/spreadsheetDrawing">
      <xdr:col>6</xdr:col>
      <xdr:colOff>38100</xdr:colOff>
      <xdr:row>36</xdr:row>
      <xdr:rowOff>123190</xdr:rowOff>
    </xdr:to>
    <xdr:sp macro="" textlink="">
      <xdr:nvSpPr>
        <xdr:cNvPr id="90" name="楕円 89"/>
        <xdr:cNvSpPr/>
      </xdr:nvSpPr>
      <xdr:spPr>
        <a:xfrm>
          <a:off x="1079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114300</xdr:rowOff>
    </xdr:from>
    <xdr:ext cx="469265" cy="259080"/>
    <xdr:sp macro="" textlink="">
      <xdr:nvSpPr>
        <xdr:cNvPr id="91" name="テキスト ボックス 90"/>
        <xdr:cNvSpPr txBox="1"/>
      </xdr:nvSpPr>
      <xdr:spPr>
        <a:xfrm>
          <a:off x="895350" y="628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52070</xdr:rowOff>
    </xdr:from>
    <xdr:to xmlns:xdr="http://schemas.openxmlformats.org/drawingml/2006/spreadsheetDrawing">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159385</xdr:rowOff>
    </xdr:from>
    <xdr:to xmlns:xdr="http://schemas.openxmlformats.org/drawingml/2006/spreadsheetDrawing">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169545</xdr:rowOff>
    </xdr:from>
    <xdr:ext cx="598805" cy="258445"/>
    <xdr:sp macro="" textlink="">
      <xdr:nvSpPr>
        <xdr:cNvPr id="120" name="総務費最大値テキスト"/>
        <xdr:cNvSpPr txBox="1"/>
      </xdr:nvSpPr>
      <xdr:spPr>
        <a:xfrm>
          <a:off x="4686300" y="8570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52070</xdr:rowOff>
    </xdr:from>
    <xdr:to xmlns:xdr="http://schemas.openxmlformats.org/drawingml/2006/spreadsheetDrawing">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97790</xdr:rowOff>
    </xdr:from>
    <xdr:to xmlns:xdr="http://schemas.openxmlformats.org/drawingml/2006/spreadsheetDrawing">
      <xdr:col>24</xdr:col>
      <xdr:colOff>63500</xdr:colOff>
      <xdr:row>58</xdr:row>
      <xdr:rowOff>141605</xdr:rowOff>
    </xdr:to>
    <xdr:cxnSp macro="">
      <xdr:nvCxnSpPr>
        <xdr:cNvPr id="122" name="直線コネクタ 121"/>
        <xdr:cNvCxnSpPr/>
      </xdr:nvCxnSpPr>
      <xdr:spPr>
        <a:xfrm>
          <a:off x="3797300" y="100418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166370</xdr:rowOff>
    </xdr:from>
    <xdr:ext cx="534670" cy="258445"/>
    <xdr:sp macro="" textlink="">
      <xdr:nvSpPr>
        <xdr:cNvPr id="123" name="総務費平均値テキスト"/>
        <xdr:cNvSpPr txBox="1"/>
      </xdr:nvSpPr>
      <xdr:spPr>
        <a:xfrm>
          <a:off x="4686300" y="9767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97790</xdr:rowOff>
    </xdr:from>
    <xdr:to xmlns:xdr="http://schemas.openxmlformats.org/drawingml/2006/spreadsheetDrawing">
      <xdr:col>19</xdr:col>
      <xdr:colOff>177800</xdr:colOff>
      <xdr:row>58</xdr:row>
      <xdr:rowOff>105410</xdr:rowOff>
    </xdr:to>
    <xdr:cxnSp macro="">
      <xdr:nvCxnSpPr>
        <xdr:cNvPr id="125" name="直線コネクタ 124"/>
        <xdr:cNvCxnSpPr/>
      </xdr:nvCxnSpPr>
      <xdr:spPr>
        <a:xfrm flipV="1">
          <a:off x="2908300" y="10041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169545</xdr:rowOff>
    </xdr:from>
    <xdr:to xmlns:xdr="http://schemas.openxmlformats.org/drawingml/2006/spreadsheetDrawing">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116205</xdr:rowOff>
    </xdr:from>
    <xdr:ext cx="534035" cy="259080"/>
    <xdr:sp macro="" textlink="">
      <xdr:nvSpPr>
        <xdr:cNvPr id="127" name="テキスト ボックス 126"/>
        <xdr:cNvSpPr txBox="1"/>
      </xdr:nvSpPr>
      <xdr:spPr>
        <a:xfrm>
          <a:off x="3529965" y="9717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105410</xdr:rowOff>
    </xdr:from>
    <xdr:to xmlns:xdr="http://schemas.openxmlformats.org/drawingml/2006/spreadsheetDrawing">
      <xdr:col>15</xdr:col>
      <xdr:colOff>50800</xdr:colOff>
      <xdr:row>58</xdr:row>
      <xdr:rowOff>114300</xdr:rowOff>
    </xdr:to>
    <xdr:cxnSp macro="">
      <xdr:nvCxnSpPr>
        <xdr:cNvPr id="128" name="直線コネクタ 127"/>
        <xdr:cNvCxnSpPr/>
      </xdr:nvCxnSpPr>
      <xdr:spPr>
        <a:xfrm flipV="1">
          <a:off x="2019300" y="100495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10160</xdr:rowOff>
    </xdr:from>
    <xdr:to xmlns:xdr="http://schemas.openxmlformats.org/drawingml/2006/spreadsheetDrawing">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128270</xdr:rowOff>
    </xdr:from>
    <xdr:ext cx="534035" cy="259080"/>
    <xdr:sp macro="" textlink="">
      <xdr:nvSpPr>
        <xdr:cNvPr id="130" name="テキスト ボックス 129"/>
        <xdr:cNvSpPr txBox="1"/>
      </xdr:nvSpPr>
      <xdr:spPr>
        <a:xfrm>
          <a:off x="2640965" y="972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114300</xdr:rowOff>
    </xdr:from>
    <xdr:to xmlns:xdr="http://schemas.openxmlformats.org/drawingml/2006/spreadsheetDrawing">
      <xdr:col>10</xdr:col>
      <xdr:colOff>114300</xdr:colOff>
      <xdr:row>58</xdr:row>
      <xdr:rowOff>116840</xdr:rowOff>
    </xdr:to>
    <xdr:cxnSp macro="">
      <xdr:nvCxnSpPr>
        <xdr:cNvPr id="131" name="直線コネクタ 130"/>
        <xdr:cNvCxnSpPr/>
      </xdr:nvCxnSpPr>
      <xdr:spPr>
        <a:xfrm flipV="1">
          <a:off x="1130300" y="10058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122555</xdr:rowOff>
    </xdr:from>
    <xdr:ext cx="534035" cy="258445"/>
    <xdr:sp macro="" textlink="">
      <xdr:nvSpPr>
        <xdr:cNvPr id="133" name="テキスト ボックス 132"/>
        <xdr:cNvSpPr txBox="1"/>
      </xdr:nvSpPr>
      <xdr:spPr>
        <a:xfrm>
          <a:off x="1751965" y="9723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34" name="フローチャート: 判断 133"/>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119380</xdr:rowOff>
    </xdr:from>
    <xdr:ext cx="534035" cy="259080"/>
    <xdr:sp macro="" textlink="">
      <xdr:nvSpPr>
        <xdr:cNvPr id="135" name="テキスト ボックス 134"/>
        <xdr:cNvSpPr txBox="1"/>
      </xdr:nvSpPr>
      <xdr:spPr>
        <a:xfrm>
          <a:off x="862965" y="972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90805</xdr:rowOff>
    </xdr:from>
    <xdr:to xmlns:xdr="http://schemas.openxmlformats.org/drawingml/2006/spreadsheetDrawing">
      <xdr:col>24</xdr:col>
      <xdr:colOff>114300</xdr:colOff>
      <xdr:row>59</xdr:row>
      <xdr:rowOff>20955</xdr:rowOff>
    </xdr:to>
    <xdr:sp macro="" textlink="">
      <xdr:nvSpPr>
        <xdr:cNvPr id="141" name="楕円 140"/>
        <xdr:cNvSpPr/>
      </xdr:nvSpPr>
      <xdr:spPr>
        <a:xfrm>
          <a:off x="45847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6350</xdr:rowOff>
    </xdr:from>
    <xdr:ext cx="534670" cy="258445"/>
    <xdr:sp macro="" textlink="">
      <xdr:nvSpPr>
        <xdr:cNvPr id="142" name="総務費該当値テキスト"/>
        <xdr:cNvSpPr txBox="1"/>
      </xdr:nvSpPr>
      <xdr:spPr>
        <a:xfrm>
          <a:off x="4686300" y="9950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46355</xdr:rowOff>
    </xdr:from>
    <xdr:to xmlns:xdr="http://schemas.openxmlformats.org/drawingml/2006/spreadsheetDrawing">
      <xdr:col>20</xdr:col>
      <xdr:colOff>38100</xdr:colOff>
      <xdr:row>58</xdr:row>
      <xdr:rowOff>147955</xdr:rowOff>
    </xdr:to>
    <xdr:sp macro="" textlink="">
      <xdr:nvSpPr>
        <xdr:cNvPr id="143" name="楕円 142"/>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139065</xdr:rowOff>
    </xdr:from>
    <xdr:ext cx="534035" cy="259080"/>
    <xdr:sp macro="" textlink="">
      <xdr:nvSpPr>
        <xdr:cNvPr id="144" name="テキスト ボックス 143"/>
        <xdr:cNvSpPr txBox="1"/>
      </xdr:nvSpPr>
      <xdr:spPr>
        <a:xfrm>
          <a:off x="3529965" y="1008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54610</xdr:rowOff>
    </xdr:from>
    <xdr:to xmlns:xdr="http://schemas.openxmlformats.org/drawingml/2006/spreadsheetDrawing">
      <xdr:col>15</xdr:col>
      <xdr:colOff>101600</xdr:colOff>
      <xdr:row>58</xdr:row>
      <xdr:rowOff>156210</xdr:rowOff>
    </xdr:to>
    <xdr:sp macro="" textlink="">
      <xdr:nvSpPr>
        <xdr:cNvPr id="145" name="楕円 144"/>
        <xdr:cNvSpPr/>
      </xdr:nvSpPr>
      <xdr:spPr>
        <a:xfrm>
          <a:off x="2857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147320</xdr:rowOff>
    </xdr:from>
    <xdr:ext cx="534035" cy="259080"/>
    <xdr:sp macro="" textlink="">
      <xdr:nvSpPr>
        <xdr:cNvPr id="146" name="テキスト ボックス 145"/>
        <xdr:cNvSpPr txBox="1"/>
      </xdr:nvSpPr>
      <xdr:spPr>
        <a:xfrm>
          <a:off x="2640965" y="1009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47" name="楕円 146"/>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156210</xdr:rowOff>
    </xdr:from>
    <xdr:ext cx="534035" cy="258445"/>
    <xdr:sp macro="" textlink="">
      <xdr:nvSpPr>
        <xdr:cNvPr id="148" name="テキスト ボックス 147"/>
        <xdr:cNvSpPr txBox="1"/>
      </xdr:nvSpPr>
      <xdr:spPr>
        <a:xfrm>
          <a:off x="1751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66040</xdr:rowOff>
    </xdr:from>
    <xdr:to xmlns:xdr="http://schemas.openxmlformats.org/drawingml/2006/spreadsheetDrawing">
      <xdr:col>6</xdr:col>
      <xdr:colOff>38100</xdr:colOff>
      <xdr:row>58</xdr:row>
      <xdr:rowOff>167640</xdr:rowOff>
    </xdr:to>
    <xdr:sp macro="" textlink="">
      <xdr:nvSpPr>
        <xdr:cNvPr id="149" name="楕円 148"/>
        <xdr:cNvSpPr/>
      </xdr:nvSpPr>
      <xdr:spPr>
        <a:xfrm>
          <a:off x="107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158750</xdr:rowOff>
    </xdr:from>
    <xdr:ext cx="534035" cy="259080"/>
    <xdr:sp macro="" textlink="">
      <xdr:nvSpPr>
        <xdr:cNvPr id="150" name="テキスト ボックス 149"/>
        <xdr:cNvSpPr txBox="1"/>
      </xdr:nvSpPr>
      <xdr:spPr>
        <a:xfrm>
          <a:off x="862965" y="10102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995" cy="258445"/>
    <xdr:sp macro="" textlink="">
      <xdr:nvSpPr>
        <xdr:cNvPr id="161" name="テキスト ボックス 160"/>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63" name="テキスト ボックス 162"/>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5" name="テキスト ボックス 164"/>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7" name="テキスト ボックス 166"/>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9" name="テキスト ボックス 168"/>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71" name="テキスト ボックス 170"/>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3" name="テキスト ボックス 172"/>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5" name="テキスト ボックス 17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19685</xdr:rowOff>
    </xdr:from>
    <xdr:to xmlns:xdr="http://schemas.openxmlformats.org/drawingml/2006/spreadsheetDrawing">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52705</xdr:rowOff>
    </xdr:from>
    <xdr:to xmlns:xdr="http://schemas.openxmlformats.org/drawingml/2006/spreadsheetDrawing">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19685</xdr:rowOff>
    </xdr:from>
    <xdr:to xmlns:xdr="http://schemas.openxmlformats.org/drawingml/2006/spreadsheetDrawing">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73660</xdr:rowOff>
    </xdr:from>
    <xdr:to xmlns:xdr="http://schemas.openxmlformats.org/drawingml/2006/spreadsheetDrawing">
      <xdr:col>24</xdr:col>
      <xdr:colOff>63500</xdr:colOff>
      <xdr:row>77</xdr:row>
      <xdr:rowOff>100330</xdr:rowOff>
    </xdr:to>
    <xdr:cxnSp macro="">
      <xdr:nvCxnSpPr>
        <xdr:cNvPr id="182" name="直線コネクタ 181"/>
        <xdr:cNvCxnSpPr/>
      </xdr:nvCxnSpPr>
      <xdr:spPr>
        <a:xfrm flipV="1">
          <a:off x="3797300" y="132753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598805" cy="259080"/>
    <xdr:sp macro="" textlink="">
      <xdr:nvSpPr>
        <xdr:cNvPr id="183" name="民生費平均値テキスト"/>
        <xdr:cNvSpPr txBox="1"/>
      </xdr:nvSpPr>
      <xdr:spPr>
        <a:xfrm>
          <a:off x="4686300" y="12929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48260</xdr:rowOff>
    </xdr:from>
    <xdr:to xmlns:xdr="http://schemas.openxmlformats.org/drawingml/2006/spreadsheetDrawing">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85090</xdr:rowOff>
    </xdr:from>
    <xdr:to xmlns:xdr="http://schemas.openxmlformats.org/drawingml/2006/spreadsheetDrawing">
      <xdr:col>19</xdr:col>
      <xdr:colOff>177800</xdr:colOff>
      <xdr:row>77</xdr:row>
      <xdr:rowOff>100330</xdr:rowOff>
    </xdr:to>
    <xdr:cxnSp macro="">
      <xdr:nvCxnSpPr>
        <xdr:cNvPr id="185" name="直線コネクタ 184"/>
        <xdr:cNvCxnSpPr/>
      </xdr:nvCxnSpPr>
      <xdr:spPr>
        <a:xfrm>
          <a:off x="2908300" y="13286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125095</xdr:rowOff>
    </xdr:from>
    <xdr:to xmlns:xdr="http://schemas.openxmlformats.org/drawingml/2006/spreadsheetDrawing">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71755</xdr:rowOff>
    </xdr:from>
    <xdr:ext cx="598170" cy="259080"/>
    <xdr:sp macro="" textlink="">
      <xdr:nvSpPr>
        <xdr:cNvPr id="187" name="テキスト ボックス 186"/>
        <xdr:cNvSpPr txBox="1"/>
      </xdr:nvSpPr>
      <xdr:spPr>
        <a:xfrm>
          <a:off x="3497580" y="12930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85090</xdr:rowOff>
    </xdr:from>
    <xdr:to xmlns:xdr="http://schemas.openxmlformats.org/drawingml/2006/spreadsheetDrawing">
      <xdr:col>15</xdr:col>
      <xdr:colOff>50800</xdr:colOff>
      <xdr:row>77</xdr:row>
      <xdr:rowOff>118110</xdr:rowOff>
    </xdr:to>
    <xdr:cxnSp macro="">
      <xdr:nvCxnSpPr>
        <xdr:cNvPr id="188" name="直線コネクタ 187"/>
        <xdr:cNvCxnSpPr/>
      </xdr:nvCxnSpPr>
      <xdr:spPr>
        <a:xfrm flipV="1">
          <a:off x="2019300" y="132867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87630</xdr:rowOff>
    </xdr:from>
    <xdr:to xmlns:xdr="http://schemas.openxmlformats.org/drawingml/2006/spreadsheetDrawing">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34290</xdr:rowOff>
    </xdr:from>
    <xdr:ext cx="598170" cy="259080"/>
    <xdr:sp macro="" textlink="">
      <xdr:nvSpPr>
        <xdr:cNvPr id="190" name="テキスト ボックス 189"/>
        <xdr:cNvSpPr txBox="1"/>
      </xdr:nvSpPr>
      <xdr:spPr>
        <a:xfrm>
          <a:off x="2608580" y="1289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118110</xdr:rowOff>
    </xdr:from>
    <xdr:to xmlns:xdr="http://schemas.openxmlformats.org/drawingml/2006/spreadsheetDrawing">
      <xdr:col>10</xdr:col>
      <xdr:colOff>114300</xdr:colOff>
      <xdr:row>79</xdr:row>
      <xdr:rowOff>42545</xdr:rowOff>
    </xdr:to>
    <xdr:cxnSp macro="">
      <xdr:nvCxnSpPr>
        <xdr:cNvPr id="191" name="直線コネクタ 190"/>
        <xdr:cNvCxnSpPr/>
      </xdr:nvCxnSpPr>
      <xdr:spPr>
        <a:xfrm flipV="1">
          <a:off x="1130300" y="1331976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90805</xdr:rowOff>
    </xdr:from>
    <xdr:to xmlns:xdr="http://schemas.openxmlformats.org/drawingml/2006/spreadsheetDrawing">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37465</xdr:rowOff>
    </xdr:from>
    <xdr:ext cx="598170" cy="259080"/>
    <xdr:sp macro="" textlink="">
      <xdr:nvSpPr>
        <xdr:cNvPr id="193" name="テキスト ボックス 192"/>
        <xdr:cNvSpPr txBox="1"/>
      </xdr:nvSpPr>
      <xdr:spPr>
        <a:xfrm>
          <a:off x="1719580" y="12896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156210</xdr:rowOff>
    </xdr:from>
    <xdr:to xmlns:xdr="http://schemas.openxmlformats.org/drawingml/2006/spreadsheetDrawing">
      <xdr:col>6</xdr:col>
      <xdr:colOff>38100</xdr:colOff>
      <xdr:row>77</xdr:row>
      <xdr:rowOff>86360</xdr:rowOff>
    </xdr:to>
    <xdr:sp macro="" textlink="">
      <xdr:nvSpPr>
        <xdr:cNvPr id="194" name="フローチャート: 判断 19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102870</xdr:rowOff>
    </xdr:from>
    <xdr:ext cx="598170" cy="259080"/>
    <xdr:sp macro="" textlink="">
      <xdr:nvSpPr>
        <xdr:cNvPr id="195" name="テキスト ボックス 194"/>
        <xdr:cNvSpPr txBox="1"/>
      </xdr:nvSpPr>
      <xdr:spPr>
        <a:xfrm>
          <a:off x="830580" y="12961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22860</xdr:rowOff>
    </xdr:from>
    <xdr:to xmlns:xdr="http://schemas.openxmlformats.org/drawingml/2006/spreadsheetDrawing">
      <xdr:col>24</xdr:col>
      <xdr:colOff>114300</xdr:colOff>
      <xdr:row>77</xdr:row>
      <xdr:rowOff>124460</xdr:rowOff>
    </xdr:to>
    <xdr:sp macro="" textlink="">
      <xdr:nvSpPr>
        <xdr:cNvPr id="201" name="楕円 200"/>
        <xdr:cNvSpPr/>
      </xdr:nvSpPr>
      <xdr:spPr>
        <a:xfrm>
          <a:off x="4584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xdr:rowOff>
    </xdr:from>
    <xdr:ext cx="598805" cy="259080"/>
    <xdr:sp macro="" textlink="">
      <xdr:nvSpPr>
        <xdr:cNvPr id="202" name="民生費該当値テキスト"/>
        <xdr:cNvSpPr txBox="1"/>
      </xdr:nvSpPr>
      <xdr:spPr>
        <a:xfrm>
          <a:off x="4686300" y="1320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49530</xdr:rowOff>
    </xdr:from>
    <xdr:to xmlns:xdr="http://schemas.openxmlformats.org/drawingml/2006/spreadsheetDrawing">
      <xdr:col>20</xdr:col>
      <xdr:colOff>38100</xdr:colOff>
      <xdr:row>77</xdr:row>
      <xdr:rowOff>151130</xdr:rowOff>
    </xdr:to>
    <xdr:sp macro="" textlink="">
      <xdr:nvSpPr>
        <xdr:cNvPr id="203" name="楕円 202"/>
        <xdr:cNvSpPr/>
      </xdr:nvSpPr>
      <xdr:spPr>
        <a:xfrm>
          <a:off x="3746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8170" cy="258445"/>
    <xdr:sp macro="" textlink="">
      <xdr:nvSpPr>
        <xdr:cNvPr id="204" name="テキスト ボックス 203"/>
        <xdr:cNvSpPr txBox="1"/>
      </xdr:nvSpPr>
      <xdr:spPr>
        <a:xfrm>
          <a:off x="3497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34290</xdr:rowOff>
    </xdr:from>
    <xdr:to xmlns:xdr="http://schemas.openxmlformats.org/drawingml/2006/spreadsheetDrawing">
      <xdr:col>15</xdr:col>
      <xdr:colOff>101600</xdr:colOff>
      <xdr:row>77</xdr:row>
      <xdr:rowOff>135890</xdr:rowOff>
    </xdr:to>
    <xdr:sp macro="" textlink="">
      <xdr:nvSpPr>
        <xdr:cNvPr id="205" name="楕円 204"/>
        <xdr:cNvSpPr/>
      </xdr:nvSpPr>
      <xdr:spPr>
        <a:xfrm>
          <a:off x="2857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127000</xdr:rowOff>
    </xdr:from>
    <xdr:ext cx="598170" cy="259080"/>
    <xdr:sp macro="" textlink="">
      <xdr:nvSpPr>
        <xdr:cNvPr id="206" name="テキスト ボックス 205"/>
        <xdr:cNvSpPr txBox="1"/>
      </xdr:nvSpPr>
      <xdr:spPr>
        <a:xfrm>
          <a:off x="2608580" y="13328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67310</xdr:rowOff>
    </xdr:from>
    <xdr:to xmlns:xdr="http://schemas.openxmlformats.org/drawingml/2006/spreadsheetDrawing">
      <xdr:col>10</xdr:col>
      <xdr:colOff>165100</xdr:colOff>
      <xdr:row>77</xdr:row>
      <xdr:rowOff>168910</xdr:rowOff>
    </xdr:to>
    <xdr:sp macro="" textlink="">
      <xdr:nvSpPr>
        <xdr:cNvPr id="207" name="楕円 206"/>
        <xdr:cNvSpPr/>
      </xdr:nvSpPr>
      <xdr:spPr>
        <a:xfrm>
          <a:off x="1968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160020</xdr:rowOff>
    </xdr:from>
    <xdr:ext cx="598170" cy="259080"/>
    <xdr:sp macro="" textlink="">
      <xdr:nvSpPr>
        <xdr:cNvPr id="208" name="テキスト ボックス 207"/>
        <xdr:cNvSpPr txBox="1"/>
      </xdr:nvSpPr>
      <xdr:spPr>
        <a:xfrm>
          <a:off x="1719580" y="13361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163195</xdr:rowOff>
    </xdr:from>
    <xdr:to xmlns:xdr="http://schemas.openxmlformats.org/drawingml/2006/spreadsheetDrawing">
      <xdr:col>6</xdr:col>
      <xdr:colOff>38100</xdr:colOff>
      <xdr:row>79</xdr:row>
      <xdr:rowOff>93345</xdr:rowOff>
    </xdr:to>
    <xdr:sp macro="" textlink="">
      <xdr:nvSpPr>
        <xdr:cNvPr id="209" name="楕円 208"/>
        <xdr:cNvSpPr/>
      </xdr:nvSpPr>
      <xdr:spPr>
        <a:xfrm>
          <a:off x="1079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84455</xdr:rowOff>
    </xdr:from>
    <xdr:ext cx="598170" cy="259080"/>
    <xdr:sp macro="" textlink="">
      <xdr:nvSpPr>
        <xdr:cNvPr id="210" name="テキスト ボックス 209"/>
        <xdr:cNvSpPr txBox="1"/>
      </xdr:nvSpPr>
      <xdr:spPr>
        <a:xfrm>
          <a:off x="830580" y="13629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9" name="テキスト ボックス 21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22" name="テキスト ボックス 22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6" name="テキスト ボックス 22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8" name="テキスト ボックス 22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30" name="テキスト ボックス 22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128905</xdr:rowOff>
    </xdr:from>
    <xdr:to xmlns:xdr="http://schemas.openxmlformats.org/drawingml/2006/spreadsheetDrawing">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75565</xdr:rowOff>
    </xdr:from>
    <xdr:ext cx="598805" cy="258445"/>
    <xdr:sp macro="" textlink="">
      <xdr:nvSpPr>
        <xdr:cNvPr id="237" name="衛生費最大値テキスト"/>
        <xdr:cNvSpPr txBox="1"/>
      </xdr:nvSpPr>
      <xdr:spPr>
        <a:xfrm>
          <a:off x="4686300" y="15334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128905</xdr:rowOff>
    </xdr:from>
    <xdr:to xmlns:xdr="http://schemas.openxmlformats.org/drawingml/2006/spreadsheetDrawing">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143510</xdr:rowOff>
    </xdr:from>
    <xdr:to xmlns:xdr="http://schemas.openxmlformats.org/drawingml/2006/spreadsheetDrawing">
      <xdr:col>24</xdr:col>
      <xdr:colOff>63500</xdr:colOff>
      <xdr:row>97</xdr:row>
      <xdr:rowOff>156210</xdr:rowOff>
    </xdr:to>
    <xdr:cxnSp macro="">
      <xdr:nvCxnSpPr>
        <xdr:cNvPr id="239" name="直線コネクタ 238"/>
        <xdr:cNvCxnSpPr/>
      </xdr:nvCxnSpPr>
      <xdr:spPr>
        <a:xfrm flipV="1">
          <a:off x="3797300" y="167741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168275</xdr:rowOff>
    </xdr:from>
    <xdr:ext cx="534670" cy="258445"/>
    <xdr:sp macro="" textlink="">
      <xdr:nvSpPr>
        <xdr:cNvPr id="240" name="衛生費平均値テキスト"/>
        <xdr:cNvSpPr txBox="1"/>
      </xdr:nvSpPr>
      <xdr:spPr>
        <a:xfrm>
          <a:off x="4686300" y="16456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145415</xdr:rowOff>
    </xdr:from>
    <xdr:to xmlns:xdr="http://schemas.openxmlformats.org/drawingml/2006/spreadsheetDrawing">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119380</xdr:rowOff>
    </xdr:from>
    <xdr:to xmlns:xdr="http://schemas.openxmlformats.org/drawingml/2006/spreadsheetDrawing">
      <xdr:col>19</xdr:col>
      <xdr:colOff>177800</xdr:colOff>
      <xdr:row>97</xdr:row>
      <xdr:rowOff>156210</xdr:rowOff>
    </xdr:to>
    <xdr:cxnSp macro="">
      <xdr:nvCxnSpPr>
        <xdr:cNvPr id="242" name="直線コネクタ 241"/>
        <xdr:cNvCxnSpPr/>
      </xdr:nvCxnSpPr>
      <xdr:spPr>
        <a:xfrm>
          <a:off x="2908300" y="16750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118745</xdr:rowOff>
    </xdr:from>
    <xdr:ext cx="534035" cy="259080"/>
    <xdr:sp macro="" textlink="">
      <xdr:nvSpPr>
        <xdr:cNvPr id="244" name="テキスト ボックス 243"/>
        <xdr:cNvSpPr txBox="1"/>
      </xdr:nvSpPr>
      <xdr:spPr>
        <a:xfrm>
          <a:off x="3529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103505</xdr:rowOff>
    </xdr:from>
    <xdr:to xmlns:xdr="http://schemas.openxmlformats.org/drawingml/2006/spreadsheetDrawing">
      <xdr:col>15</xdr:col>
      <xdr:colOff>50800</xdr:colOff>
      <xdr:row>97</xdr:row>
      <xdr:rowOff>119380</xdr:rowOff>
    </xdr:to>
    <xdr:cxnSp macro="">
      <xdr:nvCxnSpPr>
        <xdr:cNvPr id="245" name="直線コネクタ 244"/>
        <xdr:cNvCxnSpPr/>
      </xdr:nvCxnSpPr>
      <xdr:spPr>
        <a:xfrm>
          <a:off x="2019300" y="16048355"/>
          <a:ext cx="889000" cy="701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30480</xdr:rowOff>
    </xdr:from>
    <xdr:to xmlns:xdr="http://schemas.openxmlformats.org/drawingml/2006/spreadsheetDrawing">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148590</xdr:rowOff>
    </xdr:from>
    <xdr:ext cx="534035" cy="259080"/>
    <xdr:sp macro="" textlink="">
      <xdr:nvSpPr>
        <xdr:cNvPr id="247" name="テキスト ボックス 246"/>
        <xdr:cNvSpPr txBox="1"/>
      </xdr:nvSpPr>
      <xdr:spPr>
        <a:xfrm>
          <a:off x="264096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103505</xdr:rowOff>
    </xdr:from>
    <xdr:to xmlns:xdr="http://schemas.openxmlformats.org/drawingml/2006/spreadsheetDrawing">
      <xdr:col>10</xdr:col>
      <xdr:colOff>114300</xdr:colOff>
      <xdr:row>96</xdr:row>
      <xdr:rowOff>92075</xdr:rowOff>
    </xdr:to>
    <xdr:cxnSp macro="">
      <xdr:nvCxnSpPr>
        <xdr:cNvPr id="248" name="直線コネクタ 247"/>
        <xdr:cNvCxnSpPr/>
      </xdr:nvCxnSpPr>
      <xdr:spPr>
        <a:xfrm flipV="1">
          <a:off x="1130300" y="16048355"/>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24130</xdr:rowOff>
    </xdr:from>
    <xdr:to xmlns:xdr="http://schemas.openxmlformats.org/drawingml/2006/spreadsheetDrawing">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116840</xdr:rowOff>
    </xdr:from>
    <xdr:ext cx="534035" cy="259080"/>
    <xdr:sp macro="" textlink="">
      <xdr:nvSpPr>
        <xdr:cNvPr id="250" name="テキスト ボックス 249"/>
        <xdr:cNvSpPr txBox="1"/>
      </xdr:nvSpPr>
      <xdr:spPr>
        <a:xfrm>
          <a:off x="1751965"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170180</xdr:rowOff>
    </xdr:from>
    <xdr:to xmlns:xdr="http://schemas.openxmlformats.org/drawingml/2006/spreadsheetDrawing">
      <xdr:col>6</xdr:col>
      <xdr:colOff>38100</xdr:colOff>
      <xdr:row>97</xdr:row>
      <xdr:rowOff>100330</xdr:rowOff>
    </xdr:to>
    <xdr:sp macro="" textlink="">
      <xdr:nvSpPr>
        <xdr:cNvPr id="251" name="フローチャート: 判断 250"/>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91440</xdr:rowOff>
    </xdr:from>
    <xdr:ext cx="534035" cy="259080"/>
    <xdr:sp macro="" textlink="">
      <xdr:nvSpPr>
        <xdr:cNvPr id="252" name="テキスト ボックス 251"/>
        <xdr:cNvSpPr txBox="1"/>
      </xdr:nvSpPr>
      <xdr:spPr>
        <a:xfrm>
          <a:off x="862965" y="1672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92710</xdr:rowOff>
    </xdr:from>
    <xdr:to xmlns:xdr="http://schemas.openxmlformats.org/drawingml/2006/spreadsheetDrawing">
      <xdr:col>24</xdr:col>
      <xdr:colOff>114300</xdr:colOff>
      <xdr:row>98</xdr:row>
      <xdr:rowOff>22860</xdr:rowOff>
    </xdr:to>
    <xdr:sp macro="" textlink="">
      <xdr:nvSpPr>
        <xdr:cNvPr id="258" name="楕円 257"/>
        <xdr:cNvSpPr/>
      </xdr:nvSpPr>
      <xdr:spPr>
        <a:xfrm>
          <a:off x="4584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7620</xdr:rowOff>
    </xdr:from>
    <xdr:ext cx="534670" cy="258445"/>
    <xdr:sp macro="" textlink="">
      <xdr:nvSpPr>
        <xdr:cNvPr id="259" name="衛生費該当値テキスト"/>
        <xdr:cNvSpPr txBox="1"/>
      </xdr:nvSpPr>
      <xdr:spPr>
        <a:xfrm>
          <a:off x="4686300" y="1663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105410</xdr:rowOff>
    </xdr:from>
    <xdr:to xmlns:xdr="http://schemas.openxmlformats.org/drawingml/2006/spreadsheetDrawing">
      <xdr:col>20</xdr:col>
      <xdr:colOff>38100</xdr:colOff>
      <xdr:row>98</xdr:row>
      <xdr:rowOff>35560</xdr:rowOff>
    </xdr:to>
    <xdr:sp macro="" textlink="">
      <xdr:nvSpPr>
        <xdr:cNvPr id="260" name="楕円 259"/>
        <xdr:cNvSpPr/>
      </xdr:nvSpPr>
      <xdr:spPr>
        <a:xfrm>
          <a:off x="3746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26670</xdr:rowOff>
    </xdr:from>
    <xdr:ext cx="534035" cy="259080"/>
    <xdr:sp macro="" textlink="">
      <xdr:nvSpPr>
        <xdr:cNvPr id="261" name="テキスト ボックス 260"/>
        <xdr:cNvSpPr txBox="1"/>
      </xdr:nvSpPr>
      <xdr:spPr>
        <a:xfrm>
          <a:off x="3529965"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68580</xdr:rowOff>
    </xdr:from>
    <xdr:to xmlns:xdr="http://schemas.openxmlformats.org/drawingml/2006/spreadsheetDrawing">
      <xdr:col>15</xdr:col>
      <xdr:colOff>101600</xdr:colOff>
      <xdr:row>97</xdr:row>
      <xdr:rowOff>170180</xdr:rowOff>
    </xdr:to>
    <xdr:sp macro="" textlink="">
      <xdr:nvSpPr>
        <xdr:cNvPr id="262" name="楕円 261"/>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161290</xdr:rowOff>
    </xdr:from>
    <xdr:ext cx="534035" cy="259080"/>
    <xdr:sp macro="" textlink="">
      <xdr:nvSpPr>
        <xdr:cNvPr id="263" name="テキスト ボックス 262"/>
        <xdr:cNvSpPr txBox="1"/>
      </xdr:nvSpPr>
      <xdr:spPr>
        <a:xfrm>
          <a:off x="26409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52705</xdr:rowOff>
    </xdr:from>
    <xdr:to xmlns:xdr="http://schemas.openxmlformats.org/drawingml/2006/spreadsheetDrawing">
      <xdr:col>10</xdr:col>
      <xdr:colOff>165100</xdr:colOff>
      <xdr:row>93</xdr:row>
      <xdr:rowOff>154940</xdr:rowOff>
    </xdr:to>
    <xdr:sp macro="" textlink="">
      <xdr:nvSpPr>
        <xdr:cNvPr id="264" name="楕円 263"/>
        <xdr:cNvSpPr/>
      </xdr:nvSpPr>
      <xdr:spPr>
        <a:xfrm>
          <a:off x="1968500" y="15997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170815</xdr:rowOff>
    </xdr:from>
    <xdr:ext cx="598170" cy="258445"/>
    <xdr:sp macro="" textlink="">
      <xdr:nvSpPr>
        <xdr:cNvPr id="265" name="テキスト ボックス 264"/>
        <xdr:cNvSpPr txBox="1"/>
      </xdr:nvSpPr>
      <xdr:spPr>
        <a:xfrm>
          <a:off x="1719580" y="15772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41275</xdr:rowOff>
    </xdr:from>
    <xdr:to xmlns:xdr="http://schemas.openxmlformats.org/drawingml/2006/spreadsheetDrawing">
      <xdr:col>6</xdr:col>
      <xdr:colOff>38100</xdr:colOff>
      <xdr:row>96</xdr:row>
      <xdr:rowOff>143510</xdr:rowOff>
    </xdr:to>
    <xdr:sp macro="" textlink="">
      <xdr:nvSpPr>
        <xdr:cNvPr id="266" name="楕円 265"/>
        <xdr:cNvSpPr/>
      </xdr:nvSpPr>
      <xdr:spPr>
        <a:xfrm>
          <a:off x="1079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159385</xdr:rowOff>
    </xdr:from>
    <xdr:ext cx="534035" cy="258445"/>
    <xdr:sp macro="" textlink="">
      <xdr:nvSpPr>
        <xdr:cNvPr id="267" name="テキスト ボックス 266"/>
        <xdr:cNvSpPr txBox="1"/>
      </xdr:nvSpPr>
      <xdr:spPr>
        <a:xfrm>
          <a:off x="862965" y="16275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78740</xdr:rowOff>
    </xdr:from>
    <xdr:ext cx="469900" cy="259080"/>
    <xdr:sp macro="" textlink="">
      <xdr:nvSpPr>
        <xdr:cNvPr id="299" name="労働費平均値テキスト"/>
        <xdr:cNvSpPr txBox="1"/>
      </xdr:nvSpPr>
      <xdr:spPr>
        <a:xfrm>
          <a:off x="10528300" y="6250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55880</xdr:rowOff>
    </xdr:from>
    <xdr:to xmlns:xdr="http://schemas.openxmlformats.org/drawingml/2006/spreadsheetDrawing">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38735</xdr:rowOff>
    </xdr:from>
    <xdr:to xmlns:xdr="http://schemas.openxmlformats.org/drawingml/2006/spreadsheetDrawing">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156845</xdr:rowOff>
    </xdr:from>
    <xdr:ext cx="469265" cy="258445"/>
    <xdr:sp macro="" textlink="">
      <xdr:nvSpPr>
        <xdr:cNvPr id="303" name="テキスト ボックス 302"/>
        <xdr:cNvSpPr txBox="1"/>
      </xdr:nvSpPr>
      <xdr:spPr>
        <a:xfrm>
          <a:off x="9404350" y="6157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170815</xdr:rowOff>
    </xdr:from>
    <xdr:to xmlns:xdr="http://schemas.openxmlformats.org/drawingml/2006/spreadsheetDrawing">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117475</xdr:rowOff>
    </xdr:from>
    <xdr:ext cx="469265" cy="259080"/>
    <xdr:sp macro="" textlink="">
      <xdr:nvSpPr>
        <xdr:cNvPr id="306" name="テキスト ボックス 305"/>
        <xdr:cNvSpPr txBox="1"/>
      </xdr:nvSpPr>
      <xdr:spPr>
        <a:xfrm>
          <a:off x="8515350" y="6118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48895</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354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169545</xdr:rowOff>
    </xdr:from>
    <xdr:to xmlns:xdr="http://schemas.openxmlformats.org/drawingml/2006/spreadsheetDrawing">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116205</xdr:rowOff>
    </xdr:from>
    <xdr:ext cx="469265" cy="259080"/>
    <xdr:sp macro="" textlink="">
      <xdr:nvSpPr>
        <xdr:cNvPr id="309" name="テキスト ボックス 308"/>
        <xdr:cNvSpPr txBox="1"/>
      </xdr:nvSpPr>
      <xdr:spPr>
        <a:xfrm>
          <a:off x="7626350" y="6116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0" name="フローチャート: 判断 309"/>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55245</xdr:rowOff>
    </xdr:from>
    <xdr:ext cx="469265" cy="258445"/>
    <xdr:sp macro="" textlink="">
      <xdr:nvSpPr>
        <xdr:cNvPr id="311" name="テキスト ボックス 310"/>
        <xdr:cNvSpPr txBox="1"/>
      </xdr:nvSpPr>
      <xdr:spPr>
        <a:xfrm>
          <a:off x="6737350" y="605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169545</xdr:rowOff>
    </xdr:from>
    <xdr:to xmlns:xdr="http://schemas.openxmlformats.org/drawingml/2006/spreadsheetDrawing">
      <xdr:col>36</xdr:col>
      <xdr:colOff>165100</xdr:colOff>
      <xdr:row>39</xdr:row>
      <xdr:rowOff>99695</xdr:rowOff>
    </xdr:to>
    <xdr:sp macro="" textlink="">
      <xdr:nvSpPr>
        <xdr:cNvPr id="325" name="楕円 324"/>
        <xdr:cNvSpPr/>
      </xdr:nvSpPr>
      <xdr:spPr>
        <a:xfrm>
          <a:off x="6921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90805</xdr:rowOff>
    </xdr:from>
    <xdr:ext cx="378460" cy="258445"/>
    <xdr:sp macro="" textlink="">
      <xdr:nvSpPr>
        <xdr:cNvPr id="326" name="テキスト ボックス 325"/>
        <xdr:cNvSpPr txBox="1"/>
      </xdr:nvSpPr>
      <xdr:spPr>
        <a:xfrm>
          <a:off x="6783070" y="6777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90170</xdr:rowOff>
    </xdr:from>
    <xdr:to xmlns:xdr="http://schemas.openxmlformats.org/drawingml/2006/spreadsheetDrawing">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90170</xdr:rowOff>
    </xdr:from>
    <xdr:to xmlns:xdr="http://schemas.openxmlformats.org/drawingml/2006/spreadsheetDrawing">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45720</xdr:rowOff>
    </xdr:from>
    <xdr:to xmlns:xdr="http://schemas.openxmlformats.org/drawingml/2006/spreadsheetDrawing">
      <xdr:col>55</xdr:col>
      <xdr:colOff>0</xdr:colOff>
      <xdr:row>58</xdr:row>
      <xdr:rowOff>100965</xdr:rowOff>
    </xdr:to>
    <xdr:cxnSp macro="">
      <xdr:nvCxnSpPr>
        <xdr:cNvPr id="355" name="直線コネクタ 354"/>
        <xdr:cNvCxnSpPr/>
      </xdr:nvCxnSpPr>
      <xdr:spPr>
        <a:xfrm>
          <a:off x="9639300" y="998982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85090</xdr:rowOff>
    </xdr:from>
    <xdr:ext cx="534670" cy="259080"/>
    <xdr:sp macro="" textlink="">
      <xdr:nvSpPr>
        <xdr:cNvPr id="356"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62230</xdr:rowOff>
    </xdr:from>
    <xdr:to xmlns:xdr="http://schemas.openxmlformats.org/drawingml/2006/spreadsheetDrawing">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45720</xdr:rowOff>
    </xdr:from>
    <xdr:to xmlns:xdr="http://schemas.openxmlformats.org/drawingml/2006/spreadsheetDrawing">
      <xdr:col>50</xdr:col>
      <xdr:colOff>114300</xdr:colOff>
      <xdr:row>58</xdr:row>
      <xdr:rowOff>99695</xdr:rowOff>
    </xdr:to>
    <xdr:cxnSp macro="">
      <xdr:nvCxnSpPr>
        <xdr:cNvPr id="358" name="直線コネクタ 357"/>
        <xdr:cNvCxnSpPr/>
      </xdr:nvCxnSpPr>
      <xdr:spPr>
        <a:xfrm flipV="1">
          <a:off x="8750300" y="99898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31750</xdr:rowOff>
    </xdr:from>
    <xdr:ext cx="534035" cy="258445"/>
    <xdr:sp macro="" textlink="">
      <xdr:nvSpPr>
        <xdr:cNvPr id="360" name="テキスト ボックス 359"/>
        <xdr:cNvSpPr txBox="1"/>
      </xdr:nvSpPr>
      <xdr:spPr>
        <a:xfrm>
          <a:off x="9371965" y="9632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99695</xdr:rowOff>
    </xdr:from>
    <xdr:to xmlns:xdr="http://schemas.openxmlformats.org/drawingml/2006/spreadsheetDrawing">
      <xdr:col>45</xdr:col>
      <xdr:colOff>177800</xdr:colOff>
      <xdr:row>58</xdr:row>
      <xdr:rowOff>107315</xdr:rowOff>
    </xdr:to>
    <xdr:cxnSp macro="">
      <xdr:nvCxnSpPr>
        <xdr:cNvPr id="361" name="直線コネクタ 360"/>
        <xdr:cNvCxnSpPr/>
      </xdr:nvCxnSpPr>
      <xdr:spPr>
        <a:xfrm flipV="1">
          <a:off x="7861300" y="100437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27940</xdr:rowOff>
    </xdr:from>
    <xdr:ext cx="534035" cy="259080"/>
    <xdr:sp macro="" textlink="">
      <xdr:nvSpPr>
        <xdr:cNvPr id="363" name="テキスト ボックス 362"/>
        <xdr:cNvSpPr txBox="1"/>
      </xdr:nvSpPr>
      <xdr:spPr>
        <a:xfrm>
          <a:off x="8482965" y="962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101600</xdr:rowOff>
    </xdr:from>
    <xdr:to xmlns:xdr="http://schemas.openxmlformats.org/drawingml/2006/spreadsheetDrawing">
      <xdr:col>41</xdr:col>
      <xdr:colOff>50800</xdr:colOff>
      <xdr:row>58</xdr:row>
      <xdr:rowOff>107315</xdr:rowOff>
    </xdr:to>
    <xdr:cxnSp macro="">
      <xdr:nvCxnSpPr>
        <xdr:cNvPr id="364" name="直線コネクタ 363"/>
        <xdr:cNvCxnSpPr/>
      </xdr:nvCxnSpPr>
      <xdr:spPr>
        <a:xfrm>
          <a:off x="6972300" y="10045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85090</xdr:rowOff>
    </xdr:from>
    <xdr:to xmlns:xdr="http://schemas.openxmlformats.org/drawingml/2006/spreadsheetDrawing">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31750</xdr:rowOff>
    </xdr:from>
    <xdr:ext cx="534035" cy="258445"/>
    <xdr:sp macro="" textlink="">
      <xdr:nvSpPr>
        <xdr:cNvPr id="366" name="テキスト ボックス 365"/>
        <xdr:cNvSpPr txBox="1"/>
      </xdr:nvSpPr>
      <xdr:spPr>
        <a:xfrm>
          <a:off x="7593965" y="9632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367" name="フローチャート: 判断 366"/>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21590</xdr:rowOff>
    </xdr:from>
    <xdr:ext cx="534035" cy="259080"/>
    <xdr:sp macro="" textlink="">
      <xdr:nvSpPr>
        <xdr:cNvPr id="368" name="テキスト ボックス 367"/>
        <xdr:cNvSpPr txBox="1"/>
      </xdr:nvSpPr>
      <xdr:spPr>
        <a:xfrm>
          <a:off x="6704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74" name="楕円 373"/>
        <xdr:cNvSpPr/>
      </xdr:nvSpPr>
      <xdr:spPr>
        <a:xfrm>
          <a:off x="10426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136525</xdr:rowOff>
    </xdr:from>
    <xdr:ext cx="469900" cy="258445"/>
    <xdr:sp macro="" textlink="">
      <xdr:nvSpPr>
        <xdr:cNvPr id="375" name="農林水産業費該当値テキスト"/>
        <xdr:cNvSpPr txBox="1"/>
      </xdr:nvSpPr>
      <xdr:spPr>
        <a:xfrm>
          <a:off x="10528300" y="9909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166370</xdr:rowOff>
    </xdr:from>
    <xdr:to xmlns:xdr="http://schemas.openxmlformats.org/drawingml/2006/spreadsheetDrawing">
      <xdr:col>50</xdr:col>
      <xdr:colOff>165100</xdr:colOff>
      <xdr:row>58</xdr:row>
      <xdr:rowOff>96520</xdr:rowOff>
    </xdr:to>
    <xdr:sp macro="" textlink="">
      <xdr:nvSpPr>
        <xdr:cNvPr id="376" name="楕円 375"/>
        <xdr:cNvSpPr/>
      </xdr:nvSpPr>
      <xdr:spPr>
        <a:xfrm>
          <a:off x="958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87630</xdr:rowOff>
    </xdr:from>
    <xdr:ext cx="534035" cy="258445"/>
    <xdr:sp macro="" textlink="">
      <xdr:nvSpPr>
        <xdr:cNvPr id="377" name="テキスト ボックス 376"/>
        <xdr:cNvSpPr txBox="1"/>
      </xdr:nvSpPr>
      <xdr:spPr>
        <a:xfrm>
          <a:off x="9371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48895</xdr:rowOff>
    </xdr:from>
    <xdr:to xmlns:xdr="http://schemas.openxmlformats.org/drawingml/2006/spreadsheetDrawing">
      <xdr:col>46</xdr:col>
      <xdr:colOff>38100</xdr:colOff>
      <xdr:row>58</xdr:row>
      <xdr:rowOff>150495</xdr:rowOff>
    </xdr:to>
    <xdr:sp macro="" textlink="">
      <xdr:nvSpPr>
        <xdr:cNvPr id="378" name="楕円 377"/>
        <xdr:cNvSpPr/>
      </xdr:nvSpPr>
      <xdr:spPr>
        <a:xfrm>
          <a:off x="869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141605</xdr:rowOff>
    </xdr:from>
    <xdr:ext cx="469265" cy="259080"/>
    <xdr:sp macro="" textlink="">
      <xdr:nvSpPr>
        <xdr:cNvPr id="379" name="テキスト ボックス 378"/>
        <xdr:cNvSpPr txBox="1"/>
      </xdr:nvSpPr>
      <xdr:spPr>
        <a:xfrm>
          <a:off x="8515350" y="10085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56515</xdr:rowOff>
    </xdr:from>
    <xdr:to xmlns:xdr="http://schemas.openxmlformats.org/drawingml/2006/spreadsheetDrawing">
      <xdr:col>41</xdr:col>
      <xdr:colOff>101600</xdr:colOff>
      <xdr:row>58</xdr:row>
      <xdr:rowOff>158115</xdr:rowOff>
    </xdr:to>
    <xdr:sp macro="" textlink="">
      <xdr:nvSpPr>
        <xdr:cNvPr id="380" name="楕円 379"/>
        <xdr:cNvSpPr/>
      </xdr:nvSpPr>
      <xdr:spPr>
        <a:xfrm>
          <a:off x="7810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149225</xdr:rowOff>
    </xdr:from>
    <xdr:ext cx="469265" cy="259080"/>
    <xdr:sp macro="" textlink="">
      <xdr:nvSpPr>
        <xdr:cNvPr id="381" name="テキスト ボックス 380"/>
        <xdr:cNvSpPr txBox="1"/>
      </xdr:nvSpPr>
      <xdr:spPr>
        <a:xfrm>
          <a:off x="7626350" y="10093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50800</xdr:rowOff>
    </xdr:from>
    <xdr:to xmlns:xdr="http://schemas.openxmlformats.org/drawingml/2006/spreadsheetDrawing">
      <xdr:col>36</xdr:col>
      <xdr:colOff>165100</xdr:colOff>
      <xdr:row>58</xdr:row>
      <xdr:rowOff>152400</xdr:rowOff>
    </xdr:to>
    <xdr:sp macro="" textlink="">
      <xdr:nvSpPr>
        <xdr:cNvPr id="382" name="楕円 381"/>
        <xdr:cNvSpPr/>
      </xdr:nvSpPr>
      <xdr:spPr>
        <a:xfrm>
          <a:off x="6921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143510</xdr:rowOff>
    </xdr:from>
    <xdr:ext cx="469265" cy="258445"/>
    <xdr:sp macro="" textlink="">
      <xdr:nvSpPr>
        <xdr:cNvPr id="383" name="テキスト ボックス 382"/>
        <xdr:cNvSpPr txBox="1"/>
      </xdr:nvSpPr>
      <xdr:spPr>
        <a:xfrm>
          <a:off x="6737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5" name="テキスト ボックス 39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7" name="テキスト ボックス 396"/>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401" name="テキスト ボックス 400"/>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7" name="テキスト ボックス 406"/>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62230</xdr:rowOff>
    </xdr:from>
    <xdr:to xmlns:xdr="http://schemas.openxmlformats.org/drawingml/2006/spreadsheetDrawing">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52705</xdr:rowOff>
    </xdr:from>
    <xdr:ext cx="469900" cy="258445"/>
    <xdr:sp macro="" textlink="">
      <xdr:nvSpPr>
        <xdr:cNvPr id="410" name="商工費最小値テキスト"/>
        <xdr:cNvSpPr txBox="1"/>
      </xdr:nvSpPr>
      <xdr:spPr>
        <a:xfrm>
          <a:off x="10528300" y="13597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48895</xdr:rowOff>
    </xdr:from>
    <xdr:to xmlns:xdr="http://schemas.openxmlformats.org/drawingml/2006/spreadsheetDrawing">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34670" cy="258445"/>
    <xdr:sp macro="" textlink="">
      <xdr:nvSpPr>
        <xdr:cNvPr id="412" name="商工費最大値テキスト"/>
        <xdr:cNvSpPr txBox="1"/>
      </xdr:nvSpPr>
      <xdr:spPr>
        <a:xfrm>
          <a:off x="10528300" y="11838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62230</xdr:rowOff>
    </xdr:from>
    <xdr:to xmlns:xdr="http://schemas.openxmlformats.org/drawingml/2006/spreadsheetDrawing">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81915</xdr:rowOff>
    </xdr:from>
    <xdr:to xmlns:xdr="http://schemas.openxmlformats.org/drawingml/2006/spreadsheetDrawing">
      <xdr:col>55</xdr:col>
      <xdr:colOff>0</xdr:colOff>
      <xdr:row>79</xdr:row>
      <xdr:rowOff>22860</xdr:rowOff>
    </xdr:to>
    <xdr:cxnSp macro="">
      <xdr:nvCxnSpPr>
        <xdr:cNvPr id="414" name="直線コネクタ 413"/>
        <xdr:cNvCxnSpPr/>
      </xdr:nvCxnSpPr>
      <xdr:spPr>
        <a:xfrm flipV="1">
          <a:off x="9639300" y="1345501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97790</xdr:rowOff>
    </xdr:from>
    <xdr:ext cx="534670" cy="258445"/>
    <xdr:sp macro="" textlink="">
      <xdr:nvSpPr>
        <xdr:cNvPr id="415" name="商工費平均値テキスト"/>
        <xdr:cNvSpPr txBox="1"/>
      </xdr:nvSpPr>
      <xdr:spPr>
        <a:xfrm>
          <a:off x="10528300" y="12956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74930</xdr:rowOff>
    </xdr:from>
    <xdr:to xmlns:xdr="http://schemas.openxmlformats.org/drawingml/2006/spreadsheetDrawing">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22860</xdr:rowOff>
    </xdr:from>
    <xdr:to xmlns:xdr="http://schemas.openxmlformats.org/drawingml/2006/spreadsheetDrawing">
      <xdr:col>50</xdr:col>
      <xdr:colOff>114300</xdr:colOff>
      <xdr:row>79</xdr:row>
      <xdr:rowOff>26670</xdr:rowOff>
    </xdr:to>
    <xdr:cxnSp macro="">
      <xdr:nvCxnSpPr>
        <xdr:cNvPr id="417" name="直線コネクタ 416"/>
        <xdr:cNvCxnSpPr/>
      </xdr:nvCxnSpPr>
      <xdr:spPr>
        <a:xfrm flipV="1">
          <a:off x="8750300" y="13567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106045</xdr:rowOff>
    </xdr:from>
    <xdr:to xmlns:xdr="http://schemas.openxmlformats.org/drawingml/2006/spreadsheetDrawing">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52705</xdr:rowOff>
    </xdr:from>
    <xdr:ext cx="534035" cy="258445"/>
    <xdr:sp macro="" textlink="">
      <xdr:nvSpPr>
        <xdr:cNvPr id="419" name="テキスト ボックス 418"/>
        <xdr:cNvSpPr txBox="1"/>
      </xdr:nvSpPr>
      <xdr:spPr>
        <a:xfrm>
          <a:off x="9371965" y="1291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12700</xdr:rowOff>
    </xdr:from>
    <xdr:to xmlns:xdr="http://schemas.openxmlformats.org/drawingml/2006/spreadsheetDrawing">
      <xdr:col>45</xdr:col>
      <xdr:colOff>177800</xdr:colOff>
      <xdr:row>79</xdr:row>
      <xdr:rowOff>26670</xdr:rowOff>
    </xdr:to>
    <xdr:cxnSp macro="">
      <xdr:nvCxnSpPr>
        <xdr:cNvPr id="420" name="直線コネクタ 419"/>
        <xdr:cNvCxnSpPr/>
      </xdr:nvCxnSpPr>
      <xdr:spPr>
        <a:xfrm>
          <a:off x="7861300" y="13557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168910</xdr:rowOff>
    </xdr:from>
    <xdr:ext cx="534035" cy="258445"/>
    <xdr:sp macro="" textlink="">
      <xdr:nvSpPr>
        <xdr:cNvPr id="422" name="テキスト ボックス 421"/>
        <xdr:cNvSpPr txBox="1"/>
      </xdr:nvSpPr>
      <xdr:spPr>
        <a:xfrm>
          <a:off x="8482965" y="12856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6350</xdr:rowOff>
    </xdr:from>
    <xdr:to xmlns:xdr="http://schemas.openxmlformats.org/drawingml/2006/spreadsheetDrawing">
      <xdr:col>41</xdr:col>
      <xdr:colOff>50800</xdr:colOff>
      <xdr:row>79</xdr:row>
      <xdr:rowOff>12700</xdr:rowOff>
    </xdr:to>
    <xdr:cxnSp macro="">
      <xdr:nvCxnSpPr>
        <xdr:cNvPr id="423" name="直線コネクタ 422"/>
        <xdr:cNvCxnSpPr/>
      </xdr:nvCxnSpPr>
      <xdr:spPr>
        <a:xfrm>
          <a:off x="6972300" y="13550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68580</xdr:rowOff>
    </xdr:from>
    <xdr:to xmlns:xdr="http://schemas.openxmlformats.org/drawingml/2006/spreadsheetDrawing">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15240</xdr:rowOff>
    </xdr:from>
    <xdr:ext cx="534035" cy="259080"/>
    <xdr:sp macro="" textlink="">
      <xdr:nvSpPr>
        <xdr:cNvPr id="425" name="テキスト ボックス 424"/>
        <xdr:cNvSpPr txBox="1"/>
      </xdr:nvSpPr>
      <xdr:spPr>
        <a:xfrm>
          <a:off x="7593965" y="12873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38735</xdr:rowOff>
    </xdr:from>
    <xdr:to xmlns:xdr="http://schemas.openxmlformats.org/drawingml/2006/spreadsheetDrawing">
      <xdr:col>36</xdr:col>
      <xdr:colOff>165100</xdr:colOff>
      <xdr:row>76</xdr:row>
      <xdr:rowOff>140335</xdr:rowOff>
    </xdr:to>
    <xdr:sp macro="" textlink="">
      <xdr:nvSpPr>
        <xdr:cNvPr id="426" name="フローチャート: 判断 425"/>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156845</xdr:rowOff>
    </xdr:from>
    <xdr:ext cx="534035" cy="258445"/>
    <xdr:sp macro="" textlink="">
      <xdr:nvSpPr>
        <xdr:cNvPr id="427" name="テキスト ボックス 426"/>
        <xdr:cNvSpPr txBox="1"/>
      </xdr:nvSpPr>
      <xdr:spPr>
        <a:xfrm>
          <a:off x="6704965" y="12844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31115</xdr:rowOff>
    </xdr:from>
    <xdr:to xmlns:xdr="http://schemas.openxmlformats.org/drawingml/2006/spreadsheetDrawing">
      <xdr:col>55</xdr:col>
      <xdr:colOff>50800</xdr:colOff>
      <xdr:row>78</xdr:row>
      <xdr:rowOff>132715</xdr:rowOff>
    </xdr:to>
    <xdr:sp macro="" textlink="">
      <xdr:nvSpPr>
        <xdr:cNvPr id="433" name="楕円 432"/>
        <xdr:cNvSpPr/>
      </xdr:nvSpPr>
      <xdr:spPr>
        <a:xfrm>
          <a:off x="104267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9525</xdr:rowOff>
    </xdr:from>
    <xdr:ext cx="469900" cy="258445"/>
    <xdr:sp macro="" textlink="">
      <xdr:nvSpPr>
        <xdr:cNvPr id="434" name="商工費該当値テキスト"/>
        <xdr:cNvSpPr txBox="1"/>
      </xdr:nvSpPr>
      <xdr:spPr>
        <a:xfrm>
          <a:off x="10528300" y="13382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143510</xdr:rowOff>
    </xdr:from>
    <xdr:to xmlns:xdr="http://schemas.openxmlformats.org/drawingml/2006/spreadsheetDrawing">
      <xdr:col>50</xdr:col>
      <xdr:colOff>165100</xdr:colOff>
      <xdr:row>79</xdr:row>
      <xdr:rowOff>73660</xdr:rowOff>
    </xdr:to>
    <xdr:sp macro="" textlink="">
      <xdr:nvSpPr>
        <xdr:cNvPr id="435" name="楕円 434"/>
        <xdr:cNvSpPr/>
      </xdr:nvSpPr>
      <xdr:spPr>
        <a:xfrm>
          <a:off x="9588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64770</xdr:rowOff>
    </xdr:from>
    <xdr:ext cx="469265" cy="258445"/>
    <xdr:sp macro="" textlink="">
      <xdr:nvSpPr>
        <xdr:cNvPr id="436" name="テキスト ボックス 435"/>
        <xdr:cNvSpPr txBox="1"/>
      </xdr:nvSpPr>
      <xdr:spPr>
        <a:xfrm>
          <a:off x="94043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147320</xdr:rowOff>
    </xdr:from>
    <xdr:to xmlns:xdr="http://schemas.openxmlformats.org/drawingml/2006/spreadsheetDrawing">
      <xdr:col>46</xdr:col>
      <xdr:colOff>38100</xdr:colOff>
      <xdr:row>79</xdr:row>
      <xdr:rowOff>77470</xdr:rowOff>
    </xdr:to>
    <xdr:sp macro="" textlink="">
      <xdr:nvSpPr>
        <xdr:cNvPr id="437" name="楕円 436"/>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68580</xdr:rowOff>
    </xdr:from>
    <xdr:ext cx="469265" cy="259080"/>
    <xdr:sp macro="" textlink="">
      <xdr:nvSpPr>
        <xdr:cNvPr id="438" name="テキスト ボックス 437"/>
        <xdr:cNvSpPr txBox="1"/>
      </xdr:nvSpPr>
      <xdr:spPr>
        <a:xfrm>
          <a:off x="8515350" y="13613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133350</xdr:rowOff>
    </xdr:from>
    <xdr:to xmlns:xdr="http://schemas.openxmlformats.org/drawingml/2006/spreadsheetDrawing">
      <xdr:col>41</xdr:col>
      <xdr:colOff>101600</xdr:colOff>
      <xdr:row>79</xdr:row>
      <xdr:rowOff>63500</xdr:rowOff>
    </xdr:to>
    <xdr:sp macro="" textlink="">
      <xdr:nvSpPr>
        <xdr:cNvPr id="439" name="楕円 438"/>
        <xdr:cNvSpPr/>
      </xdr:nvSpPr>
      <xdr:spPr>
        <a:xfrm>
          <a:off x="7810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54610</xdr:rowOff>
    </xdr:from>
    <xdr:ext cx="469265" cy="258445"/>
    <xdr:sp macro="" textlink="">
      <xdr:nvSpPr>
        <xdr:cNvPr id="440" name="テキスト ボックス 439"/>
        <xdr:cNvSpPr txBox="1"/>
      </xdr:nvSpPr>
      <xdr:spPr>
        <a:xfrm>
          <a:off x="7626350" y="13599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126365</xdr:rowOff>
    </xdr:from>
    <xdr:to xmlns:xdr="http://schemas.openxmlformats.org/drawingml/2006/spreadsheetDrawing">
      <xdr:col>36</xdr:col>
      <xdr:colOff>165100</xdr:colOff>
      <xdr:row>79</xdr:row>
      <xdr:rowOff>56515</xdr:rowOff>
    </xdr:to>
    <xdr:sp macro="" textlink="">
      <xdr:nvSpPr>
        <xdr:cNvPr id="441" name="楕円 440"/>
        <xdr:cNvSpPr/>
      </xdr:nvSpPr>
      <xdr:spPr>
        <a:xfrm>
          <a:off x="6921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47625</xdr:rowOff>
    </xdr:from>
    <xdr:ext cx="469265" cy="259080"/>
    <xdr:sp macro="" textlink="">
      <xdr:nvSpPr>
        <xdr:cNvPr id="442" name="テキスト ボックス 441"/>
        <xdr:cNvSpPr txBox="1"/>
      </xdr:nvSpPr>
      <xdr:spPr>
        <a:xfrm>
          <a:off x="6737350" y="13592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51" name="テキスト ボックス 45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4" name="テキスト ボックス 453"/>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56" name="テキスト ボックス 455"/>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8" name="テキスト ボックス 457"/>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60" name="テキスト ボックス 459"/>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62" name="テキスト ボックス 461"/>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4" name="テキスト ボックス 463"/>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58420</xdr:rowOff>
    </xdr:from>
    <xdr:to xmlns:xdr="http://schemas.openxmlformats.org/drawingml/2006/spreadsheetDrawing">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46990</xdr:rowOff>
    </xdr:from>
    <xdr:to xmlns:xdr="http://schemas.openxmlformats.org/drawingml/2006/spreadsheetDrawing">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58420</xdr:rowOff>
    </xdr:from>
    <xdr:to xmlns:xdr="http://schemas.openxmlformats.org/drawingml/2006/spreadsheetDrawing">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94615</xdr:rowOff>
    </xdr:from>
    <xdr:to xmlns:xdr="http://schemas.openxmlformats.org/drawingml/2006/spreadsheetDrawing">
      <xdr:col>55</xdr:col>
      <xdr:colOff>0</xdr:colOff>
      <xdr:row>98</xdr:row>
      <xdr:rowOff>122555</xdr:rowOff>
    </xdr:to>
    <xdr:cxnSp macro="">
      <xdr:nvCxnSpPr>
        <xdr:cNvPr id="473" name="直線コネクタ 472"/>
        <xdr:cNvCxnSpPr/>
      </xdr:nvCxnSpPr>
      <xdr:spPr>
        <a:xfrm>
          <a:off x="9639300" y="168967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34670" cy="259080"/>
    <xdr:sp macro="" textlink="">
      <xdr:nvSpPr>
        <xdr:cNvPr id="474" name="土木費平均値テキスト"/>
        <xdr:cNvSpPr txBox="1"/>
      </xdr:nvSpPr>
      <xdr:spPr>
        <a:xfrm>
          <a:off x="10528300" y="1670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94615</xdr:rowOff>
    </xdr:from>
    <xdr:to xmlns:xdr="http://schemas.openxmlformats.org/drawingml/2006/spreadsheetDrawing">
      <xdr:col>50</xdr:col>
      <xdr:colOff>114300</xdr:colOff>
      <xdr:row>98</xdr:row>
      <xdr:rowOff>97790</xdr:rowOff>
    </xdr:to>
    <xdr:cxnSp macro="">
      <xdr:nvCxnSpPr>
        <xdr:cNvPr id="476" name="直線コネクタ 475"/>
        <xdr:cNvCxnSpPr/>
      </xdr:nvCxnSpPr>
      <xdr:spPr>
        <a:xfrm flipV="1">
          <a:off x="8750300" y="168967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41910</xdr:rowOff>
    </xdr:from>
    <xdr:to xmlns:xdr="http://schemas.openxmlformats.org/drawingml/2006/spreadsheetDrawing">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160020</xdr:rowOff>
    </xdr:from>
    <xdr:ext cx="534035" cy="259080"/>
    <xdr:sp macro="" textlink="">
      <xdr:nvSpPr>
        <xdr:cNvPr id="478" name="テキスト ボックス 477"/>
        <xdr:cNvSpPr txBox="1"/>
      </xdr:nvSpPr>
      <xdr:spPr>
        <a:xfrm>
          <a:off x="937196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19685</xdr:rowOff>
    </xdr:from>
    <xdr:to xmlns:xdr="http://schemas.openxmlformats.org/drawingml/2006/spreadsheetDrawing">
      <xdr:col>45</xdr:col>
      <xdr:colOff>177800</xdr:colOff>
      <xdr:row>98</xdr:row>
      <xdr:rowOff>97790</xdr:rowOff>
    </xdr:to>
    <xdr:cxnSp macro="">
      <xdr:nvCxnSpPr>
        <xdr:cNvPr id="479" name="直線コネクタ 478"/>
        <xdr:cNvCxnSpPr/>
      </xdr:nvCxnSpPr>
      <xdr:spPr>
        <a:xfrm>
          <a:off x="7861300" y="168217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31750</xdr:rowOff>
    </xdr:from>
    <xdr:to xmlns:xdr="http://schemas.openxmlformats.org/drawingml/2006/spreadsheetDrawing">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149860</xdr:rowOff>
    </xdr:from>
    <xdr:ext cx="534035" cy="259080"/>
    <xdr:sp macro="" textlink="">
      <xdr:nvSpPr>
        <xdr:cNvPr id="481" name="テキスト ボックス 480"/>
        <xdr:cNvSpPr txBox="1"/>
      </xdr:nvSpPr>
      <xdr:spPr>
        <a:xfrm>
          <a:off x="8482965"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19685</xdr:rowOff>
    </xdr:from>
    <xdr:to xmlns:xdr="http://schemas.openxmlformats.org/drawingml/2006/spreadsheetDrawing">
      <xdr:col>41</xdr:col>
      <xdr:colOff>50800</xdr:colOff>
      <xdr:row>98</xdr:row>
      <xdr:rowOff>27940</xdr:rowOff>
    </xdr:to>
    <xdr:cxnSp macro="">
      <xdr:nvCxnSpPr>
        <xdr:cNvPr id="482" name="直線コネクタ 481"/>
        <xdr:cNvCxnSpPr/>
      </xdr:nvCxnSpPr>
      <xdr:spPr>
        <a:xfrm flipV="1">
          <a:off x="6972300" y="168217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144780</xdr:rowOff>
    </xdr:from>
    <xdr:ext cx="534035" cy="258445"/>
    <xdr:sp macro="" textlink="">
      <xdr:nvSpPr>
        <xdr:cNvPr id="484" name="テキスト ボックス 483"/>
        <xdr:cNvSpPr txBox="1"/>
      </xdr:nvSpPr>
      <xdr:spPr>
        <a:xfrm>
          <a:off x="7593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24765</xdr:rowOff>
    </xdr:from>
    <xdr:to xmlns:xdr="http://schemas.openxmlformats.org/drawingml/2006/spreadsheetDrawing">
      <xdr:col>36</xdr:col>
      <xdr:colOff>165100</xdr:colOff>
      <xdr:row>98</xdr:row>
      <xdr:rowOff>126365</xdr:rowOff>
    </xdr:to>
    <xdr:sp macro="" textlink="">
      <xdr:nvSpPr>
        <xdr:cNvPr id="485" name="フローチャート: 判断 484"/>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117475</xdr:rowOff>
    </xdr:from>
    <xdr:ext cx="534035" cy="259080"/>
    <xdr:sp macro="" textlink="">
      <xdr:nvSpPr>
        <xdr:cNvPr id="486" name="テキスト ボックス 485"/>
        <xdr:cNvSpPr txBox="1"/>
      </xdr:nvSpPr>
      <xdr:spPr>
        <a:xfrm>
          <a:off x="6704965" y="16919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71755</xdr:rowOff>
    </xdr:from>
    <xdr:to xmlns:xdr="http://schemas.openxmlformats.org/drawingml/2006/spreadsheetDrawing">
      <xdr:col>55</xdr:col>
      <xdr:colOff>50800</xdr:colOff>
      <xdr:row>99</xdr:row>
      <xdr:rowOff>1905</xdr:rowOff>
    </xdr:to>
    <xdr:sp macro="" textlink="">
      <xdr:nvSpPr>
        <xdr:cNvPr id="492" name="楕円 491"/>
        <xdr:cNvSpPr/>
      </xdr:nvSpPr>
      <xdr:spPr>
        <a:xfrm>
          <a:off x="104267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29210</xdr:rowOff>
    </xdr:from>
    <xdr:ext cx="534670" cy="258445"/>
    <xdr:sp macro="" textlink="">
      <xdr:nvSpPr>
        <xdr:cNvPr id="493" name="土木費該当値テキスト"/>
        <xdr:cNvSpPr txBox="1"/>
      </xdr:nvSpPr>
      <xdr:spPr>
        <a:xfrm>
          <a:off x="10528300" y="16831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43815</xdr:rowOff>
    </xdr:from>
    <xdr:to xmlns:xdr="http://schemas.openxmlformats.org/drawingml/2006/spreadsheetDrawing">
      <xdr:col>50</xdr:col>
      <xdr:colOff>165100</xdr:colOff>
      <xdr:row>98</xdr:row>
      <xdr:rowOff>145415</xdr:rowOff>
    </xdr:to>
    <xdr:sp macro="" textlink="">
      <xdr:nvSpPr>
        <xdr:cNvPr id="494" name="楕円 493"/>
        <xdr:cNvSpPr/>
      </xdr:nvSpPr>
      <xdr:spPr>
        <a:xfrm>
          <a:off x="9588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136525</xdr:rowOff>
    </xdr:from>
    <xdr:ext cx="534035" cy="258445"/>
    <xdr:sp macro="" textlink="">
      <xdr:nvSpPr>
        <xdr:cNvPr id="495" name="テキスト ボックス 494"/>
        <xdr:cNvSpPr txBox="1"/>
      </xdr:nvSpPr>
      <xdr:spPr>
        <a:xfrm>
          <a:off x="9371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46990</xdr:rowOff>
    </xdr:from>
    <xdr:to xmlns:xdr="http://schemas.openxmlformats.org/drawingml/2006/spreadsheetDrawing">
      <xdr:col>46</xdr:col>
      <xdr:colOff>38100</xdr:colOff>
      <xdr:row>98</xdr:row>
      <xdr:rowOff>148590</xdr:rowOff>
    </xdr:to>
    <xdr:sp macro="" textlink="">
      <xdr:nvSpPr>
        <xdr:cNvPr id="496" name="楕円 495"/>
        <xdr:cNvSpPr/>
      </xdr:nvSpPr>
      <xdr:spPr>
        <a:xfrm>
          <a:off x="8699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140335</xdr:rowOff>
    </xdr:from>
    <xdr:ext cx="534035" cy="259080"/>
    <xdr:sp macro="" textlink="">
      <xdr:nvSpPr>
        <xdr:cNvPr id="497" name="テキスト ボックス 496"/>
        <xdr:cNvSpPr txBox="1"/>
      </xdr:nvSpPr>
      <xdr:spPr>
        <a:xfrm>
          <a:off x="8482965" y="16942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140335</xdr:rowOff>
    </xdr:from>
    <xdr:to xmlns:xdr="http://schemas.openxmlformats.org/drawingml/2006/spreadsheetDrawing">
      <xdr:col>41</xdr:col>
      <xdr:colOff>101600</xdr:colOff>
      <xdr:row>98</xdr:row>
      <xdr:rowOff>70485</xdr:rowOff>
    </xdr:to>
    <xdr:sp macro="" textlink="">
      <xdr:nvSpPr>
        <xdr:cNvPr id="498" name="楕円 497"/>
        <xdr:cNvSpPr/>
      </xdr:nvSpPr>
      <xdr:spPr>
        <a:xfrm>
          <a:off x="7810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86995</xdr:rowOff>
    </xdr:from>
    <xdr:ext cx="534035" cy="258445"/>
    <xdr:sp macro="" textlink="">
      <xdr:nvSpPr>
        <xdr:cNvPr id="499" name="テキスト ボックス 498"/>
        <xdr:cNvSpPr txBox="1"/>
      </xdr:nvSpPr>
      <xdr:spPr>
        <a:xfrm>
          <a:off x="7593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148590</xdr:rowOff>
    </xdr:from>
    <xdr:to xmlns:xdr="http://schemas.openxmlformats.org/drawingml/2006/spreadsheetDrawing">
      <xdr:col>36</xdr:col>
      <xdr:colOff>165100</xdr:colOff>
      <xdr:row>98</xdr:row>
      <xdr:rowOff>78740</xdr:rowOff>
    </xdr:to>
    <xdr:sp macro="" textlink="">
      <xdr:nvSpPr>
        <xdr:cNvPr id="500" name="楕円 499"/>
        <xdr:cNvSpPr/>
      </xdr:nvSpPr>
      <xdr:spPr>
        <a:xfrm>
          <a:off x="6921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95250</xdr:rowOff>
    </xdr:from>
    <xdr:ext cx="534035" cy="259080"/>
    <xdr:sp macro="" textlink="">
      <xdr:nvSpPr>
        <xdr:cNvPr id="501" name="テキスト ボックス 500"/>
        <xdr:cNvSpPr txBox="1"/>
      </xdr:nvSpPr>
      <xdr:spPr>
        <a:xfrm>
          <a:off x="6704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12" name="テキスト ボックス 511"/>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16" name="テキスト ボックス 515"/>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20" name="テキスト ボックス 519"/>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6" name="テキスト ボックス 525"/>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169545</xdr:rowOff>
    </xdr:from>
    <xdr:to xmlns:xdr="http://schemas.openxmlformats.org/drawingml/2006/spreadsheetDrawing">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69850</xdr:rowOff>
    </xdr:from>
    <xdr:to xmlns:xdr="http://schemas.openxmlformats.org/drawingml/2006/spreadsheetDrawing">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169545</xdr:rowOff>
    </xdr:from>
    <xdr:to xmlns:xdr="http://schemas.openxmlformats.org/drawingml/2006/spreadsheetDrawing">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133350</xdr:rowOff>
    </xdr:to>
    <xdr:cxnSp macro="">
      <xdr:nvCxnSpPr>
        <xdr:cNvPr id="533" name="直線コネクタ 532"/>
        <xdr:cNvCxnSpPr/>
      </xdr:nvCxnSpPr>
      <xdr:spPr>
        <a:xfrm>
          <a:off x="15481300" y="66306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35560</xdr:rowOff>
    </xdr:from>
    <xdr:to xmlns:xdr="http://schemas.openxmlformats.org/drawingml/2006/spreadsheetDrawing">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113030</xdr:rowOff>
    </xdr:from>
    <xdr:to xmlns:xdr="http://schemas.openxmlformats.org/drawingml/2006/spreadsheetDrawing">
      <xdr:col>81</xdr:col>
      <xdr:colOff>50800</xdr:colOff>
      <xdr:row>38</xdr:row>
      <xdr:rowOff>115570</xdr:rowOff>
    </xdr:to>
    <xdr:cxnSp macro="">
      <xdr:nvCxnSpPr>
        <xdr:cNvPr id="536" name="直線コネクタ 535"/>
        <xdr:cNvCxnSpPr/>
      </xdr:nvCxnSpPr>
      <xdr:spPr>
        <a:xfrm>
          <a:off x="14592300" y="6628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27305</xdr:rowOff>
    </xdr:from>
    <xdr:ext cx="534035" cy="259080"/>
    <xdr:sp macro="" textlink="">
      <xdr:nvSpPr>
        <xdr:cNvPr id="538" name="テキスト ボックス 537"/>
        <xdr:cNvSpPr txBox="1"/>
      </xdr:nvSpPr>
      <xdr:spPr>
        <a:xfrm>
          <a:off x="15213965" y="619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91440</xdr:rowOff>
    </xdr:from>
    <xdr:to xmlns:xdr="http://schemas.openxmlformats.org/drawingml/2006/spreadsheetDrawing">
      <xdr:col>76</xdr:col>
      <xdr:colOff>114300</xdr:colOff>
      <xdr:row>38</xdr:row>
      <xdr:rowOff>113030</xdr:rowOff>
    </xdr:to>
    <xdr:cxnSp macro="">
      <xdr:nvCxnSpPr>
        <xdr:cNvPr id="539" name="直線コネクタ 538"/>
        <xdr:cNvCxnSpPr/>
      </xdr:nvCxnSpPr>
      <xdr:spPr>
        <a:xfrm>
          <a:off x="13703300" y="66065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76200</xdr:rowOff>
    </xdr:from>
    <xdr:to xmlns:xdr="http://schemas.openxmlformats.org/drawingml/2006/spreadsheetDrawing">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22860</xdr:rowOff>
    </xdr:from>
    <xdr:ext cx="534035" cy="259080"/>
    <xdr:sp macro="" textlink="">
      <xdr:nvSpPr>
        <xdr:cNvPr id="541" name="テキスト ボックス 540"/>
        <xdr:cNvSpPr txBox="1"/>
      </xdr:nvSpPr>
      <xdr:spPr>
        <a:xfrm>
          <a:off x="14324965" y="619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86995</xdr:rowOff>
    </xdr:from>
    <xdr:to xmlns:xdr="http://schemas.openxmlformats.org/drawingml/2006/spreadsheetDrawing">
      <xdr:col>71</xdr:col>
      <xdr:colOff>177800</xdr:colOff>
      <xdr:row>38</xdr:row>
      <xdr:rowOff>91440</xdr:rowOff>
    </xdr:to>
    <xdr:cxnSp macro="">
      <xdr:nvCxnSpPr>
        <xdr:cNvPr id="542" name="直線コネクタ 541"/>
        <xdr:cNvCxnSpPr/>
      </xdr:nvCxnSpPr>
      <xdr:spPr>
        <a:xfrm>
          <a:off x="12814300" y="66020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24130</xdr:rowOff>
    </xdr:from>
    <xdr:ext cx="534035" cy="259080"/>
    <xdr:sp macro="" textlink="">
      <xdr:nvSpPr>
        <xdr:cNvPr id="544" name="テキスト ボックス 543"/>
        <xdr:cNvSpPr txBox="1"/>
      </xdr:nvSpPr>
      <xdr:spPr>
        <a:xfrm>
          <a:off x="13435965" y="619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545" name="フローチャート: 判断 544"/>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137160</xdr:rowOff>
    </xdr:from>
    <xdr:ext cx="534035" cy="259080"/>
    <xdr:sp macro="" textlink="">
      <xdr:nvSpPr>
        <xdr:cNvPr id="546" name="テキスト ボックス 545"/>
        <xdr:cNvSpPr txBox="1"/>
      </xdr:nvSpPr>
      <xdr:spPr>
        <a:xfrm>
          <a:off x="12546965" y="613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552" name="楕円 551"/>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168910</xdr:rowOff>
    </xdr:from>
    <xdr:ext cx="534670" cy="258445"/>
    <xdr:sp macro="" textlink="">
      <xdr:nvSpPr>
        <xdr:cNvPr id="553" name="消防費該当値テキスト"/>
        <xdr:cNvSpPr txBox="1"/>
      </xdr:nvSpPr>
      <xdr:spPr>
        <a:xfrm>
          <a:off x="16370300"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554" name="楕円 553"/>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157480</xdr:rowOff>
    </xdr:from>
    <xdr:ext cx="534035" cy="258445"/>
    <xdr:sp macro="" textlink="">
      <xdr:nvSpPr>
        <xdr:cNvPr id="555" name="テキスト ボックス 554"/>
        <xdr:cNvSpPr txBox="1"/>
      </xdr:nvSpPr>
      <xdr:spPr>
        <a:xfrm>
          <a:off x="15213965" y="667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62230</xdr:rowOff>
    </xdr:from>
    <xdr:to xmlns:xdr="http://schemas.openxmlformats.org/drawingml/2006/spreadsheetDrawing">
      <xdr:col>76</xdr:col>
      <xdr:colOff>165100</xdr:colOff>
      <xdr:row>38</xdr:row>
      <xdr:rowOff>163830</xdr:rowOff>
    </xdr:to>
    <xdr:sp macro="" textlink="">
      <xdr:nvSpPr>
        <xdr:cNvPr id="556" name="楕円 555"/>
        <xdr:cNvSpPr/>
      </xdr:nvSpPr>
      <xdr:spPr>
        <a:xfrm>
          <a:off x="1454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154940</xdr:rowOff>
    </xdr:from>
    <xdr:ext cx="534035" cy="258445"/>
    <xdr:sp macro="" textlink="">
      <xdr:nvSpPr>
        <xdr:cNvPr id="557" name="テキスト ボックス 556"/>
        <xdr:cNvSpPr txBox="1"/>
      </xdr:nvSpPr>
      <xdr:spPr>
        <a:xfrm>
          <a:off x="14324965" y="667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40640</xdr:rowOff>
    </xdr:from>
    <xdr:to xmlns:xdr="http://schemas.openxmlformats.org/drawingml/2006/spreadsheetDrawing">
      <xdr:col>72</xdr:col>
      <xdr:colOff>38100</xdr:colOff>
      <xdr:row>38</xdr:row>
      <xdr:rowOff>142240</xdr:rowOff>
    </xdr:to>
    <xdr:sp macro="" textlink="">
      <xdr:nvSpPr>
        <xdr:cNvPr id="558" name="楕円 557"/>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133350</xdr:rowOff>
    </xdr:from>
    <xdr:ext cx="534035" cy="258445"/>
    <xdr:sp macro="" textlink="">
      <xdr:nvSpPr>
        <xdr:cNvPr id="559" name="テキスト ボックス 558"/>
        <xdr:cNvSpPr txBox="1"/>
      </xdr:nvSpPr>
      <xdr:spPr>
        <a:xfrm>
          <a:off x="13435965" y="664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36195</xdr:rowOff>
    </xdr:from>
    <xdr:to xmlns:xdr="http://schemas.openxmlformats.org/drawingml/2006/spreadsheetDrawing">
      <xdr:col>67</xdr:col>
      <xdr:colOff>101600</xdr:colOff>
      <xdr:row>38</xdr:row>
      <xdr:rowOff>137795</xdr:rowOff>
    </xdr:to>
    <xdr:sp macro="" textlink="">
      <xdr:nvSpPr>
        <xdr:cNvPr id="560" name="楕円 559"/>
        <xdr:cNvSpPr/>
      </xdr:nvSpPr>
      <xdr:spPr>
        <a:xfrm>
          <a:off x="12763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128905</xdr:rowOff>
    </xdr:from>
    <xdr:ext cx="534035" cy="259080"/>
    <xdr:sp macro="" textlink="">
      <xdr:nvSpPr>
        <xdr:cNvPr id="561" name="テキスト ボックス 560"/>
        <xdr:cNvSpPr txBox="1"/>
      </xdr:nvSpPr>
      <xdr:spPr>
        <a:xfrm>
          <a:off x="12546965"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70" name="テキスト ボックス 56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72" name="テキスト ボックス 571"/>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78" name="テキスト ボックス 577"/>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80" name="テキスト ボックス 579"/>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82" name="テキスト ボックス 581"/>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4" name="テキスト ボックス 58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79375</xdr:rowOff>
    </xdr:from>
    <xdr:to xmlns:xdr="http://schemas.openxmlformats.org/drawingml/2006/spreadsheetDrawing">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89535</xdr:rowOff>
    </xdr:from>
    <xdr:ext cx="534670" cy="258445"/>
    <xdr:sp macro="" textlink="">
      <xdr:nvSpPr>
        <xdr:cNvPr id="587" name="教育費最小値テキスト"/>
        <xdr:cNvSpPr txBox="1"/>
      </xdr:nvSpPr>
      <xdr:spPr>
        <a:xfrm>
          <a:off x="16370300" y="10205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86360</xdr:rowOff>
    </xdr:from>
    <xdr:to xmlns:xdr="http://schemas.openxmlformats.org/drawingml/2006/spreadsheetDrawing">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79375</xdr:rowOff>
    </xdr:from>
    <xdr:to xmlns:xdr="http://schemas.openxmlformats.org/drawingml/2006/spreadsheetDrawing">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87630</xdr:rowOff>
    </xdr:from>
    <xdr:to xmlns:xdr="http://schemas.openxmlformats.org/drawingml/2006/spreadsheetDrawing">
      <xdr:col>85</xdr:col>
      <xdr:colOff>127000</xdr:colOff>
      <xdr:row>58</xdr:row>
      <xdr:rowOff>34290</xdr:rowOff>
    </xdr:to>
    <xdr:cxnSp macro="">
      <xdr:nvCxnSpPr>
        <xdr:cNvPr id="591" name="直線コネクタ 590"/>
        <xdr:cNvCxnSpPr/>
      </xdr:nvCxnSpPr>
      <xdr:spPr>
        <a:xfrm flipV="1">
          <a:off x="15481300" y="986028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13970</xdr:rowOff>
    </xdr:from>
    <xdr:ext cx="534670" cy="259080"/>
    <xdr:sp macro="" textlink="">
      <xdr:nvSpPr>
        <xdr:cNvPr id="592"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99060</xdr:rowOff>
    </xdr:from>
    <xdr:to xmlns:xdr="http://schemas.openxmlformats.org/drawingml/2006/spreadsheetDrawing">
      <xdr:col>81</xdr:col>
      <xdr:colOff>50800</xdr:colOff>
      <xdr:row>58</xdr:row>
      <xdr:rowOff>34290</xdr:rowOff>
    </xdr:to>
    <xdr:cxnSp macro="">
      <xdr:nvCxnSpPr>
        <xdr:cNvPr id="594" name="直線コネクタ 593"/>
        <xdr:cNvCxnSpPr/>
      </xdr:nvCxnSpPr>
      <xdr:spPr>
        <a:xfrm>
          <a:off x="14592300" y="98717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48895</xdr:rowOff>
    </xdr:from>
    <xdr:to xmlns:xdr="http://schemas.openxmlformats.org/drawingml/2006/spreadsheetDrawing">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167005</xdr:rowOff>
    </xdr:from>
    <xdr:ext cx="534035" cy="258445"/>
    <xdr:sp macro="" textlink="">
      <xdr:nvSpPr>
        <xdr:cNvPr id="596" name="テキスト ボックス 595"/>
        <xdr:cNvSpPr txBox="1"/>
      </xdr:nvSpPr>
      <xdr:spPr>
        <a:xfrm>
          <a:off x="15213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99060</xdr:rowOff>
    </xdr:from>
    <xdr:to xmlns:xdr="http://schemas.openxmlformats.org/drawingml/2006/spreadsheetDrawing">
      <xdr:col>76</xdr:col>
      <xdr:colOff>114300</xdr:colOff>
      <xdr:row>57</xdr:row>
      <xdr:rowOff>132080</xdr:rowOff>
    </xdr:to>
    <xdr:cxnSp macro="">
      <xdr:nvCxnSpPr>
        <xdr:cNvPr id="597" name="直線コネクタ 596"/>
        <xdr:cNvCxnSpPr/>
      </xdr:nvCxnSpPr>
      <xdr:spPr>
        <a:xfrm flipV="1">
          <a:off x="13703300" y="98717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26035</xdr:rowOff>
    </xdr:from>
    <xdr:to xmlns:xdr="http://schemas.openxmlformats.org/drawingml/2006/spreadsheetDrawing">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144145</xdr:rowOff>
    </xdr:from>
    <xdr:ext cx="534035" cy="258445"/>
    <xdr:sp macro="" textlink="">
      <xdr:nvSpPr>
        <xdr:cNvPr id="599" name="テキスト ボックス 598"/>
        <xdr:cNvSpPr txBox="1"/>
      </xdr:nvSpPr>
      <xdr:spPr>
        <a:xfrm>
          <a:off x="14324965" y="9573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64135</xdr:rowOff>
    </xdr:from>
    <xdr:to xmlns:xdr="http://schemas.openxmlformats.org/drawingml/2006/spreadsheetDrawing">
      <xdr:col>71</xdr:col>
      <xdr:colOff>177800</xdr:colOff>
      <xdr:row>57</xdr:row>
      <xdr:rowOff>132080</xdr:rowOff>
    </xdr:to>
    <xdr:cxnSp macro="">
      <xdr:nvCxnSpPr>
        <xdr:cNvPr id="600" name="直線コネクタ 599"/>
        <xdr:cNvCxnSpPr/>
      </xdr:nvCxnSpPr>
      <xdr:spPr>
        <a:xfrm>
          <a:off x="12814300" y="98367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169545</xdr:rowOff>
    </xdr:from>
    <xdr:ext cx="534035" cy="258445"/>
    <xdr:sp macro="" textlink="">
      <xdr:nvSpPr>
        <xdr:cNvPr id="602" name="テキスト ボックス 601"/>
        <xdr:cNvSpPr txBox="1"/>
      </xdr:nvSpPr>
      <xdr:spPr>
        <a:xfrm>
          <a:off x="13435965" y="9599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169545</xdr:rowOff>
    </xdr:from>
    <xdr:to xmlns:xdr="http://schemas.openxmlformats.org/drawingml/2006/spreadsheetDrawing">
      <xdr:col>67</xdr:col>
      <xdr:colOff>101600</xdr:colOff>
      <xdr:row>57</xdr:row>
      <xdr:rowOff>99695</xdr:rowOff>
    </xdr:to>
    <xdr:sp macro="" textlink="">
      <xdr:nvSpPr>
        <xdr:cNvPr id="603" name="フローチャート: 判断 602"/>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116205</xdr:rowOff>
    </xdr:from>
    <xdr:ext cx="534035" cy="259080"/>
    <xdr:sp macro="" textlink="">
      <xdr:nvSpPr>
        <xdr:cNvPr id="604" name="テキスト ボックス 603"/>
        <xdr:cNvSpPr txBox="1"/>
      </xdr:nvSpPr>
      <xdr:spPr>
        <a:xfrm>
          <a:off x="12546965" y="9545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36830</xdr:rowOff>
    </xdr:from>
    <xdr:to xmlns:xdr="http://schemas.openxmlformats.org/drawingml/2006/spreadsheetDrawing">
      <xdr:col>85</xdr:col>
      <xdr:colOff>177800</xdr:colOff>
      <xdr:row>57</xdr:row>
      <xdr:rowOff>138430</xdr:rowOff>
    </xdr:to>
    <xdr:sp macro="" textlink="">
      <xdr:nvSpPr>
        <xdr:cNvPr id="610" name="楕円 609"/>
        <xdr:cNvSpPr/>
      </xdr:nvSpPr>
      <xdr:spPr>
        <a:xfrm>
          <a:off x="16268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15240</xdr:rowOff>
    </xdr:from>
    <xdr:ext cx="534670" cy="259080"/>
    <xdr:sp macro="" textlink="">
      <xdr:nvSpPr>
        <xdr:cNvPr id="611" name="教育費該当値テキスト"/>
        <xdr:cNvSpPr txBox="1"/>
      </xdr:nvSpPr>
      <xdr:spPr>
        <a:xfrm>
          <a:off x="16370300" y="978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154940</xdr:rowOff>
    </xdr:from>
    <xdr:to xmlns:xdr="http://schemas.openxmlformats.org/drawingml/2006/spreadsheetDrawing">
      <xdr:col>81</xdr:col>
      <xdr:colOff>101600</xdr:colOff>
      <xdr:row>58</xdr:row>
      <xdr:rowOff>85090</xdr:rowOff>
    </xdr:to>
    <xdr:sp macro="" textlink="">
      <xdr:nvSpPr>
        <xdr:cNvPr id="612" name="楕円 611"/>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76200</xdr:rowOff>
    </xdr:from>
    <xdr:ext cx="534035" cy="258445"/>
    <xdr:sp macro="" textlink="">
      <xdr:nvSpPr>
        <xdr:cNvPr id="613" name="テキスト ボックス 612"/>
        <xdr:cNvSpPr txBox="1"/>
      </xdr:nvSpPr>
      <xdr:spPr>
        <a:xfrm>
          <a:off x="15213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48260</xdr:rowOff>
    </xdr:from>
    <xdr:to xmlns:xdr="http://schemas.openxmlformats.org/drawingml/2006/spreadsheetDrawing">
      <xdr:col>76</xdr:col>
      <xdr:colOff>165100</xdr:colOff>
      <xdr:row>57</xdr:row>
      <xdr:rowOff>149860</xdr:rowOff>
    </xdr:to>
    <xdr:sp macro="" textlink="">
      <xdr:nvSpPr>
        <xdr:cNvPr id="614" name="楕円 613"/>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140970</xdr:rowOff>
    </xdr:from>
    <xdr:ext cx="534035" cy="259080"/>
    <xdr:sp macro="" textlink="">
      <xdr:nvSpPr>
        <xdr:cNvPr id="615" name="テキスト ボックス 614"/>
        <xdr:cNvSpPr txBox="1"/>
      </xdr:nvSpPr>
      <xdr:spPr>
        <a:xfrm>
          <a:off x="14324965" y="9913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80645</xdr:rowOff>
    </xdr:from>
    <xdr:to xmlns:xdr="http://schemas.openxmlformats.org/drawingml/2006/spreadsheetDrawing">
      <xdr:col>72</xdr:col>
      <xdr:colOff>38100</xdr:colOff>
      <xdr:row>58</xdr:row>
      <xdr:rowOff>10795</xdr:rowOff>
    </xdr:to>
    <xdr:sp macro="" textlink="">
      <xdr:nvSpPr>
        <xdr:cNvPr id="616" name="楕円 615"/>
        <xdr:cNvSpPr/>
      </xdr:nvSpPr>
      <xdr:spPr>
        <a:xfrm>
          <a:off x="1365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1905</xdr:rowOff>
    </xdr:from>
    <xdr:ext cx="534035" cy="259080"/>
    <xdr:sp macro="" textlink="">
      <xdr:nvSpPr>
        <xdr:cNvPr id="617" name="テキスト ボックス 616"/>
        <xdr:cNvSpPr txBox="1"/>
      </xdr:nvSpPr>
      <xdr:spPr>
        <a:xfrm>
          <a:off x="13435965" y="994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13335</xdr:rowOff>
    </xdr:from>
    <xdr:to xmlns:xdr="http://schemas.openxmlformats.org/drawingml/2006/spreadsheetDrawing">
      <xdr:col>67</xdr:col>
      <xdr:colOff>101600</xdr:colOff>
      <xdr:row>57</xdr:row>
      <xdr:rowOff>114935</xdr:rowOff>
    </xdr:to>
    <xdr:sp macro="" textlink="">
      <xdr:nvSpPr>
        <xdr:cNvPr id="618" name="楕円 617"/>
        <xdr:cNvSpPr/>
      </xdr:nvSpPr>
      <xdr:spPr>
        <a:xfrm>
          <a:off x="12763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106045</xdr:rowOff>
    </xdr:from>
    <xdr:ext cx="534035" cy="259080"/>
    <xdr:sp macro="" textlink="">
      <xdr:nvSpPr>
        <xdr:cNvPr id="619" name="テキスト ボックス 618"/>
        <xdr:cNvSpPr txBox="1"/>
      </xdr:nvSpPr>
      <xdr:spPr>
        <a:xfrm>
          <a:off x="12546965" y="9878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8" name="テキスト ボックス 62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31" name="テキスト ボックス 63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35" name="テキスト ボックス 63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39" name="テキスト ボックス 63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41" name="テキスト ボックス 64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66040</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66040</xdr:rowOff>
    </xdr:from>
    <xdr:to xmlns:xdr="http://schemas.openxmlformats.org/drawingml/2006/spreadsheetDrawing">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109220</xdr:rowOff>
    </xdr:from>
    <xdr:to xmlns:xdr="http://schemas.openxmlformats.org/drawingml/2006/spreadsheetDrawing">
      <xdr:col>85</xdr:col>
      <xdr:colOff>127000</xdr:colOff>
      <xdr:row>78</xdr:row>
      <xdr:rowOff>162560</xdr:rowOff>
    </xdr:to>
    <xdr:cxnSp macro="">
      <xdr:nvCxnSpPr>
        <xdr:cNvPr id="648" name="直線コネクタ 647"/>
        <xdr:cNvCxnSpPr/>
      </xdr:nvCxnSpPr>
      <xdr:spPr>
        <a:xfrm flipV="1">
          <a:off x="15481300" y="134823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62230</xdr:rowOff>
    </xdr:from>
    <xdr:ext cx="469900" cy="259080"/>
    <xdr:sp macro="" textlink="">
      <xdr:nvSpPr>
        <xdr:cNvPr id="649" name="災害復旧費平均値テキスト"/>
        <xdr:cNvSpPr txBox="1"/>
      </xdr:nvSpPr>
      <xdr:spPr>
        <a:xfrm>
          <a:off x="16370300" y="13435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83820</xdr:rowOff>
    </xdr:from>
    <xdr:to xmlns:xdr="http://schemas.openxmlformats.org/drawingml/2006/spreadsheetDrawing">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162560</xdr:rowOff>
    </xdr:from>
    <xdr:to xmlns:xdr="http://schemas.openxmlformats.org/drawingml/2006/spreadsheetDrawing">
      <xdr:col>81</xdr:col>
      <xdr:colOff>50800</xdr:colOff>
      <xdr:row>79</xdr:row>
      <xdr:rowOff>25400</xdr:rowOff>
    </xdr:to>
    <xdr:cxnSp macro="">
      <xdr:nvCxnSpPr>
        <xdr:cNvPr id="651" name="直線コネクタ 650"/>
        <xdr:cNvCxnSpPr/>
      </xdr:nvCxnSpPr>
      <xdr:spPr>
        <a:xfrm flipV="1">
          <a:off x="14592300" y="13535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93345</xdr:rowOff>
    </xdr:from>
    <xdr:to xmlns:xdr="http://schemas.openxmlformats.org/drawingml/2006/spreadsheetDrawing">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40640</xdr:rowOff>
    </xdr:from>
    <xdr:ext cx="469265" cy="258445"/>
    <xdr:sp macro="" textlink="">
      <xdr:nvSpPr>
        <xdr:cNvPr id="653" name="テキスト ボックス 652"/>
        <xdr:cNvSpPr txBox="1"/>
      </xdr:nvSpPr>
      <xdr:spPr>
        <a:xfrm>
          <a:off x="15246350" y="13242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25400</xdr:rowOff>
    </xdr:from>
    <xdr:to xmlns:xdr="http://schemas.openxmlformats.org/drawingml/2006/spreadsheetDrawing">
      <xdr:col>76</xdr:col>
      <xdr:colOff>114300</xdr:colOff>
      <xdr:row>79</xdr:row>
      <xdr:rowOff>41910</xdr:rowOff>
    </xdr:to>
    <xdr:cxnSp macro="">
      <xdr:nvCxnSpPr>
        <xdr:cNvPr id="654" name="直線コネクタ 653"/>
        <xdr:cNvCxnSpPr/>
      </xdr:nvCxnSpPr>
      <xdr:spPr>
        <a:xfrm flipV="1">
          <a:off x="13703300" y="13569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9265" cy="258445"/>
    <xdr:sp macro="" textlink="">
      <xdr:nvSpPr>
        <xdr:cNvPr id="656" name="テキスト ボックス 655"/>
        <xdr:cNvSpPr txBox="1"/>
      </xdr:nvSpPr>
      <xdr:spPr>
        <a:xfrm>
          <a:off x="14357350" y="1325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41910</xdr:rowOff>
    </xdr:from>
    <xdr:to xmlns:xdr="http://schemas.openxmlformats.org/drawingml/2006/spreadsheetDrawing">
      <xdr:col>71</xdr:col>
      <xdr:colOff>177800</xdr:colOff>
      <xdr:row>79</xdr:row>
      <xdr:rowOff>44450</xdr:rowOff>
    </xdr:to>
    <xdr:cxnSp macro="">
      <xdr:nvCxnSpPr>
        <xdr:cNvPr id="657" name="直線コネクタ 656"/>
        <xdr:cNvCxnSpPr/>
      </xdr:nvCxnSpPr>
      <xdr:spPr>
        <a:xfrm flipV="1">
          <a:off x="12814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139700</xdr:rowOff>
    </xdr:from>
    <xdr:to xmlns:xdr="http://schemas.openxmlformats.org/drawingml/2006/spreadsheetDrawing">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9265" cy="258445"/>
    <xdr:sp macro="" textlink="">
      <xdr:nvSpPr>
        <xdr:cNvPr id="659" name="テキスト ボックス 658"/>
        <xdr:cNvSpPr txBox="1"/>
      </xdr:nvSpPr>
      <xdr:spPr>
        <a:xfrm>
          <a:off x="13468350" y="13288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60" name="フローチャート: 判断 659"/>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74930</xdr:rowOff>
    </xdr:from>
    <xdr:ext cx="469265" cy="258445"/>
    <xdr:sp macro="" textlink="">
      <xdr:nvSpPr>
        <xdr:cNvPr id="661" name="テキスト ボックス 660"/>
        <xdr:cNvSpPr txBox="1"/>
      </xdr:nvSpPr>
      <xdr:spPr>
        <a:xfrm>
          <a:off x="12579350" y="13276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57785</xdr:rowOff>
    </xdr:from>
    <xdr:to xmlns:xdr="http://schemas.openxmlformats.org/drawingml/2006/spreadsheetDrawing">
      <xdr:col>85</xdr:col>
      <xdr:colOff>177800</xdr:colOff>
      <xdr:row>78</xdr:row>
      <xdr:rowOff>159385</xdr:rowOff>
    </xdr:to>
    <xdr:sp macro="" textlink="">
      <xdr:nvSpPr>
        <xdr:cNvPr id="667" name="楕円 666"/>
        <xdr:cNvSpPr/>
      </xdr:nvSpPr>
      <xdr:spPr>
        <a:xfrm>
          <a:off x="16268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17780</xdr:rowOff>
    </xdr:from>
    <xdr:ext cx="469900" cy="258445"/>
    <xdr:sp macro="" textlink="">
      <xdr:nvSpPr>
        <xdr:cNvPr id="668" name="災害復旧費該当値テキスト"/>
        <xdr:cNvSpPr txBox="1"/>
      </xdr:nvSpPr>
      <xdr:spPr>
        <a:xfrm>
          <a:off x="16370300" y="13219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69" name="楕円 668"/>
        <xdr:cNvSpPr/>
      </xdr:nvSpPr>
      <xdr:spPr>
        <a:xfrm>
          <a:off x="15430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33020</xdr:rowOff>
    </xdr:from>
    <xdr:ext cx="469265" cy="259080"/>
    <xdr:sp macro="" textlink="">
      <xdr:nvSpPr>
        <xdr:cNvPr id="670" name="テキスト ボックス 669"/>
        <xdr:cNvSpPr txBox="1"/>
      </xdr:nvSpPr>
      <xdr:spPr>
        <a:xfrm>
          <a:off x="15246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146050</xdr:rowOff>
    </xdr:from>
    <xdr:to xmlns:xdr="http://schemas.openxmlformats.org/drawingml/2006/spreadsheetDrawing">
      <xdr:col>76</xdr:col>
      <xdr:colOff>165100</xdr:colOff>
      <xdr:row>79</xdr:row>
      <xdr:rowOff>76200</xdr:rowOff>
    </xdr:to>
    <xdr:sp macro="" textlink="">
      <xdr:nvSpPr>
        <xdr:cNvPr id="671" name="楕円 670"/>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67310</xdr:rowOff>
    </xdr:from>
    <xdr:ext cx="469265" cy="259080"/>
    <xdr:sp macro="" textlink="">
      <xdr:nvSpPr>
        <xdr:cNvPr id="672" name="テキスト ボックス 671"/>
        <xdr:cNvSpPr txBox="1"/>
      </xdr:nvSpPr>
      <xdr:spPr>
        <a:xfrm>
          <a:off x="14357350" y="1361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73" name="楕円 672"/>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83820</xdr:rowOff>
    </xdr:from>
    <xdr:ext cx="378460" cy="259080"/>
    <xdr:sp macro="" textlink="">
      <xdr:nvSpPr>
        <xdr:cNvPr id="674" name="テキスト ボックス 673"/>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76" name="テキスト ボックス 675"/>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5" name="テキスト ボックス 68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8" name="テキスト ボックス 68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92" name="テキスト ボックス 69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96" name="テキスト ボックス 69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31750</xdr:rowOff>
    </xdr:from>
    <xdr:ext cx="534670" cy="258445"/>
    <xdr:sp macro="" textlink="">
      <xdr:nvSpPr>
        <xdr:cNvPr id="701" name="公債費最小値テキスト"/>
        <xdr:cNvSpPr txBox="1"/>
      </xdr:nvSpPr>
      <xdr:spPr>
        <a:xfrm>
          <a:off x="16370300" y="16833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27940</xdr:rowOff>
    </xdr:from>
    <xdr:to xmlns:xdr="http://schemas.openxmlformats.org/drawingml/2006/spreadsheetDrawing">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52070</xdr:rowOff>
    </xdr:from>
    <xdr:to xmlns:xdr="http://schemas.openxmlformats.org/drawingml/2006/spreadsheetDrawing">
      <xdr:col>85</xdr:col>
      <xdr:colOff>127000</xdr:colOff>
      <xdr:row>96</xdr:row>
      <xdr:rowOff>97790</xdr:rowOff>
    </xdr:to>
    <xdr:cxnSp macro="">
      <xdr:nvCxnSpPr>
        <xdr:cNvPr id="705" name="直線コネクタ 704"/>
        <xdr:cNvCxnSpPr/>
      </xdr:nvCxnSpPr>
      <xdr:spPr>
        <a:xfrm flipV="1">
          <a:off x="15481300" y="165112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48260</xdr:rowOff>
    </xdr:from>
    <xdr:ext cx="534670" cy="259080"/>
    <xdr:sp macro="" textlink="">
      <xdr:nvSpPr>
        <xdr:cNvPr id="706"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25400</xdr:rowOff>
    </xdr:from>
    <xdr:to xmlns:xdr="http://schemas.openxmlformats.org/drawingml/2006/spreadsheetDrawing">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97790</xdr:rowOff>
    </xdr:from>
    <xdr:to xmlns:xdr="http://schemas.openxmlformats.org/drawingml/2006/spreadsheetDrawing">
      <xdr:col>81</xdr:col>
      <xdr:colOff>50800</xdr:colOff>
      <xdr:row>96</xdr:row>
      <xdr:rowOff>116840</xdr:rowOff>
    </xdr:to>
    <xdr:cxnSp macro="">
      <xdr:nvCxnSpPr>
        <xdr:cNvPr id="708" name="直線コネクタ 707"/>
        <xdr:cNvCxnSpPr/>
      </xdr:nvCxnSpPr>
      <xdr:spPr>
        <a:xfrm flipV="1">
          <a:off x="14592300" y="16556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40640</xdr:rowOff>
    </xdr:from>
    <xdr:to xmlns:xdr="http://schemas.openxmlformats.org/drawingml/2006/spreadsheetDrawing">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158115</xdr:rowOff>
    </xdr:from>
    <xdr:ext cx="534035" cy="258445"/>
    <xdr:sp macro="" textlink="">
      <xdr:nvSpPr>
        <xdr:cNvPr id="710" name="テキスト ボックス 709"/>
        <xdr:cNvSpPr txBox="1"/>
      </xdr:nvSpPr>
      <xdr:spPr>
        <a:xfrm>
          <a:off x="152139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116840</xdr:rowOff>
    </xdr:from>
    <xdr:to xmlns:xdr="http://schemas.openxmlformats.org/drawingml/2006/spreadsheetDrawing">
      <xdr:col>76</xdr:col>
      <xdr:colOff>114300</xdr:colOff>
      <xdr:row>96</xdr:row>
      <xdr:rowOff>132715</xdr:rowOff>
    </xdr:to>
    <xdr:cxnSp macro="">
      <xdr:nvCxnSpPr>
        <xdr:cNvPr id="711" name="直線コネクタ 710"/>
        <xdr:cNvCxnSpPr/>
      </xdr:nvCxnSpPr>
      <xdr:spPr>
        <a:xfrm flipV="1">
          <a:off x="13703300" y="16576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33020</xdr:rowOff>
    </xdr:from>
    <xdr:to xmlns:xdr="http://schemas.openxmlformats.org/drawingml/2006/spreadsheetDrawing">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151130</xdr:rowOff>
    </xdr:from>
    <xdr:ext cx="534035" cy="259080"/>
    <xdr:sp macro="" textlink="">
      <xdr:nvSpPr>
        <xdr:cNvPr id="713" name="テキスト ボックス 712"/>
        <xdr:cNvSpPr txBox="1"/>
      </xdr:nvSpPr>
      <xdr:spPr>
        <a:xfrm>
          <a:off x="14324965" y="1609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132715</xdr:rowOff>
    </xdr:from>
    <xdr:to xmlns:xdr="http://schemas.openxmlformats.org/drawingml/2006/spreadsheetDrawing">
      <xdr:col>71</xdr:col>
      <xdr:colOff>177800</xdr:colOff>
      <xdr:row>97</xdr:row>
      <xdr:rowOff>14605</xdr:rowOff>
    </xdr:to>
    <xdr:cxnSp macro="">
      <xdr:nvCxnSpPr>
        <xdr:cNvPr id="714" name="直線コネクタ 713"/>
        <xdr:cNvCxnSpPr/>
      </xdr:nvCxnSpPr>
      <xdr:spPr>
        <a:xfrm flipV="1">
          <a:off x="12814300" y="16591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xdr:rowOff>
    </xdr:from>
    <xdr:to xmlns:xdr="http://schemas.openxmlformats.org/drawingml/2006/spreadsheetDrawing">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128905</xdr:rowOff>
    </xdr:from>
    <xdr:ext cx="534035" cy="259080"/>
    <xdr:sp macro="" textlink="">
      <xdr:nvSpPr>
        <xdr:cNvPr id="716" name="テキスト ボックス 715"/>
        <xdr:cNvSpPr txBox="1"/>
      </xdr:nvSpPr>
      <xdr:spPr>
        <a:xfrm>
          <a:off x="13435965" y="1607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150495</xdr:rowOff>
    </xdr:from>
    <xdr:to xmlns:xdr="http://schemas.openxmlformats.org/drawingml/2006/spreadsheetDrawing">
      <xdr:col>67</xdr:col>
      <xdr:colOff>101600</xdr:colOff>
      <xdr:row>95</xdr:row>
      <xdr:rowOff>80645</xdr:rowOff>
    </xdr:to>
    <xdr:sp macro="" textlink="">
      <xdr:nvSpPr>
        <xdr:cNvPr id="717" name="フローチャート: 判断 716"/>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97790</xdr:rowOff>
    </xdr:from>
    <xdr:ext cx="534035" cy="258445"/>
    <xdr:sp macro="" textlink="">
      <xdr:nvSpPr>
        <xdr:cNvPr id="718" name="テキスト ボックス 717"/>
        <xdr:cNvSpPr txBox="1"/>
      </xdr:nvSpPr>
      <xdr:spPr>
        <a:xfrm>
          <a:off x="12546965" y="16042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xdr:rowOff>
    </xdr:from>
    <xdr:to xmlns:xdr="http://schemas.openxmlformats.org/drawingml/2006/spreadsheetDrawing">
      <xdr:col>85</xdr:col>
      <xdr:colOff>177800</xdr:colOff>
      <xdr:row>96</xdr:row>
      <xdr:rowOff>102235</xdr:rowOff>
    </xdr:to>
    <xdr:sp macro="" textlink="">
      <xdr:nvSpPr>
        <xdr:cNvPr id="724" name="楕円 723"/>
        <xdr:cNvSpPr/>
      </xdr:nvSpPr>
      <xdr:spPr>
        <a:xfrm>
          <a:off x="16268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150495</xdr:rowOff>
    </xdr:from>
    <xdr:ext cx="534670" cy="259080"/>
    <xdr:sp macro="" textlink="">
      <xdr:nvSpPr>
        <xdr:cNvPr id="725" name="公債費該当値テキスト"/>
        <xdr:cNvSpPr txBox="1"/>
      </xdr:nvSpPr>
      <xdr:spPr>
        <a:xfrm>
          <a:off x="16370300"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46355</xdr:rowOff>
    </xdr:from>
    <xdr:to xmlns:xdr="http://schemas.openxmlformats.org/drawingml/2006/spreadsheetDrawing">
      <xdr:col>81</xdr:col>
      <xdr:colOff>101600</xdr:colOff>
      <xdr:row>96</xdr:row>
      <xdr:rowOff>147955</xdr:rowOff>
    </xdr:to>
    <xdr:sp macro="" textlink="">
      <xdr:nvSpPr>
        <xdr:cNvPr id="726" name="楕円 725"/>
        <xdr:cNvSpPr/>
      </xdr:nvSpPr>
      <xdr:spPr>
        <a:xfrm>
          <a:off x="15430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139065</xdr:rowOff>
    </xdr:from>
    <xdr:ext cx="534035" cy="259080"/>
    <xdr:sp macro="" textlink="">
      <xdr:nvSpPr>
        <xdr:cNvPr id="727" name="テキスト ボックス 726"/>
        <xdr:cNvSpPr txBox="1"/>
      </xdr:nvSpPr>
      <xdr:spPr>
        <a:xfrm>
          <a:off x="15213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66040</xdr:rowOff>
    </xdr:from>
    <xdr:to xmlns:xdr="http://schemas.openxmlformats.org/drawingml/2006/spreadsheetDrawing">
      <xdr:col>76</xdr:col>
      <xdr:colOff>165100</xdr:colOff>
      <xdr:row>96</xdr:row>
      <xdr:rowOff>167640</xdr:rowOff>
    </xdr:to>
    <xdr:sp macro="" textlink="">
      <xdr:nvSpPr>
        <xdr:cNvPr id="728" name="楕円 727"/>
        <xdr:cNvSpPr/>
      </xdr:nvSpPr>
      <xdr:spPr>
        <a:xfrm>
          <a:off x="1454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158750</xdr:rowOff>
    </xdr:from>
    <xdr:ext cx="534035" cy="259080"/>
    <xdr:sp macro="" textlink="">
      <xdr:nvSpPr>
        <xdr:cNvPr id="729" name="テキスト ボックス 728"/>
        <xdr:cNvSpPr txBox="1"/>
      </xdr:nvSpPr>
      <xdr:spPr>
        <a:xfrm>
          <a:off x="14324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81915</xdr:rowOff>
    </xdr:from>
    <xdr:to xmlns:xdr="http://schemas.openxmlformats.org/drawingml/2006/spreadsheetDrawing">
      <xdr:col>72</xdr:col>
      <xdr:colOff>38100</xdr:colOff>
      <xdr:row>97</xdr:row>
      <xdr:rowOff>12065</xdr:rowOff>
    </xdr:to>
    <xdr:sp macro="" textlink="">
      <xdr:nvSpPr>
        <xdr:cNvPr id="730" name="楕円 729"/>
        <xdr:cNvSpPr/>
      </xdr:nvSpPr>
      <xdr:spPr>
        <a:xfrm>
          <a:off x="13652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731" name="テキスト ボックス 730"/>
        <xdr:cNvSpPr txBox="1"/>
      </xdr:nvSpPr>
      <xdr:spPr>
        <a:xfrm>
          <a:off x="13435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135255</xdr:rowOff>
    </xdr:from>
    <xdr:to xmlns:xdr="http://schemas.openxmlformats.org/drawingml/2006/spreadsheetDrawing">
      <xdr:col>67</xdr:col>
      <xdr:colOff>101600</xdr:colOff>
      <xdr:row>97</xdr:row>
      <xdr:rowOff>65405</xdr:rowOff>
    </xdr:to>
    <xdr:sp macro="" textlink="">
      <xdr:nvSpPr>
        <xdr:cNvPr id="732" name="楕円 731"/>
        <xdr:cNvSpPr/>
      </xdr:nvSpPr>
      <xdr:spPr>
        <a:xfrm>
          <a:off x="12763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56515</xdr:rowOff>
    </xdr:from>
    <xdr:ext cx="534035" cy="258445"/>
    <xdr:sp macro="" textlink="">
      <xdr:nvSpPr>
        <xdr:cNvPr id="733" name="テキスト ボックス 732"/>
        <xdr:cNvSpPr txBox="1"/>
      </xdr:nvSpPr>
      <xdr:spPr>
        <a:xfrm>
          <a:off x="12546965"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5" name="テキスト ボックス 74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6555" cy="258445"/>
    <xdr:sp macro="" textlink="">
      <xdr:nvSpPr>
        <xdr:cNvPr id="747" name="テキスト ボックス 746"/>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49" name="テキスト ボックス 748"/>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51" name="テキスト ボックス 750"/>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53" name="テキスト ボックス 752"/>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8445"/>
    <xdr:sp macro="" textlink="">
      <xdr:nvSpPr>
        <xdr:cNvPr id="756" name="諸支出金最小値テキスト"/>
        <xdr:cNvSpPr txBox="1"/>
      </xdr:nvSpPr>
      <xdr:spPr>
        <a:xfrm>
          <a:off x="22212300" y="6684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8445"/>
    <xdr:sp macro="" textlink="">
      <xdr:nvSpPr>
        <xdr:cNvPr id="761" name="諸支出金平均値テキスト"/>
        <xdr:cNvSpPr txBox="1"/>
      </xdr:nvSpPr>
      <xdr:spPr>
        <a:xfrm>
          <a:off x="22212300" y="643001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154940</xdr:rowOff>
    </xdr:from>
    <xdr:ext cx="313690" cy="258445"/>
    <xdr:sp macro="" textlink="">
      <xdr:nvSpPr>
        <xdr:cNvPr id="765" name="テキスト ボックス 764"/>
        <xdr:cNvSpPr txBox="1"/>
      </xdr:nvSpPr>
      <xdr:spPr>
        <a:xfrm>
          <a:off x="21166455" y="6327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158750</xdr:rowOff>
    </xdr:from>
    <xdr:to xmlns:xdr="http://schemas.openxmlformats.org/drawingml/2006/spreadsheetDrawing">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140335</xdr:rowOff>
    </xdr:from>
    <xdr:to xmlns:xdr="http://schemas.openxmlformats.org/drawingml/2006/spreadsheetDrawing">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86995</xdr:rowOff>
    </xdr:from>
    <xdr:ext cx="378460" cy="258445"/>
    <xdr:sp macro="" textlink="">
      <xdr:nvSpPr>
        <xdr:cNvPr id="771" name="テキスト ボックス 770"/>
        <xdr:cNvSpPr txBox="1"/>
      </xdr:nvSpPr>
      <xdr:spPr>
        <a:xfrm>
          <a:off x="19356070" y="60877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94615</xdr:rowOff>
    </xdr:from>
    <xdr:to xmlns:xdr="http://schemas.openxmlformats.org/drawingml/2006/spreadsheetDrawing">
      <xdr:col>98</xdr:col>
      <xdr:colOff>38100</xdr:colOff>
      <xdr:row>38</xdr:row>
      <xdr:rowOff>24765</xdr:rowOff>
    </xdr:to>
    <xdr:sp macro="" textlink="">
      <xdr:nvSpPr>
        <xdr:cNvPr id="772" name="フローチャート: 判断 771"/>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41275</xdr:rowOff>
    </xdr:from>
    <xdr:ext cx="378460" cy="258445"/>
    <xdr:sp macro="" textlink="">
      <xdr:nvSpPr>
        <xdr:cNvPr id="773" name="テキスト ボックス 772"/>
        <xdr:cNvSpPr txBox="1"/>
      </xdr:nvSpPr>
      <xdr:spPr>
        <a:xfrm>
          <a:off x="18467070" y="6213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8445"/>
    <xdr:sp macro="" textlink="">
      <xdr:nvSpPr>
        <xdr:cNvPr id="780" name="諸支出金該当値テキスト"/>
        <xdr:cNvSpPr txBox="1"/>
      </xdr:nvSpPr>
      <xdr:spPr>
        <a:xfrm>
          <a:off x="22212300" y="655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82" name="テキスト ボックス 781"/>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84" name="テキスト ボックス 78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6" name="テキスト ボックス 78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8" name="テキスト ボックス 787"/>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7" name="テキスト ボックス 79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9" name="直線コネクタ 79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0" name="テキスト ボックス 79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1" name="直線コネクタ 80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56</xdr:row>
      <xdr:rowOff>35560</xdr:rowOff>
    </xdr:from>
    <xdr:ext cx="248285" cy="259080"/>
    <xdr:sp macro="" textlink="">
      <xdr:nvSpPr>
        <xdr:cNvPr id="802" name="テキスト ボックス 801"/>
        <xdr:cNvSpPr txBox="1"/>
      </xdr:nvSpPr>
      <xdr:spPr>
        <a:xfrm>
          <a:off x="18039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804" name="テキスト ボックス 80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5" name="直線コネクタ 80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51</xdr:row>
      <xdr:rowOff>130810</xdr:rowOff>
    </xdr:from>
    <xdr:ext cx="248285" cy="259080"/>
    <xdr:sp macro="" textlink="">
      <xdr:nvSpPr>
        <xdr:cNvPr id="806" name="テキスト ボックス 805"/>
        <xdr:cNvSpPr txBox="1"/>
      </xdr:nvSpPr>
      <xdr:spPr>
        <a:xfrm>
          <a:off x="18039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7" name="直線コネクタ 80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49</xdr:row>
      <xdr:rowOff>92710</xdr:rowOff>
    </xdr:from>
    <xdr:ext cx="248285" cy="259080"/>
    <xdr:sp macro="" textlink="">
      <xdr:nvSpPr>
        <xdr:cNvPr id="808" name="テキスト ボックス 807"/>
        <xdr:cNvSpPr txBox="1"/>
      </xdr:nvSpPr>
      <xdr:spPr>
        <a:xfrm>
          <a:off x="18039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9" name="直線コネクタ 80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810" name="テキスト ボックス 809"/>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812" name="直線コネクタ 811"/>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8445"/>
    <xdr:sp macro="" textlink="">
      <xdr:nvSpPr>
        <xdr:cNvPr id="813" name="前年度繰上充用金最小値テキスト"/>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8445"/>
    <xdr:sp macro="" textlink="">
      <xdr:nvSpPr>
        <xdr:cNvPr id="815" name="前年度繰上充用金最大値テキスト"/>
        <xdr:cNvSpPr txBox="1"/>
      </xdr:nvSpPr>
      <xdr:spPr>
        <a:xfrm>
          <a:off x="22212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7" name="直線コネクタ 81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18" name="前年度繰上充用金平均値テキスト"/>
        <xdr:cNvSpPr txBox="1"/>
      </xdr:nvSpPr>
      <xdr:spPr>
        <a:xfrm>
          <a:off x="22212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0" name="直線コネクタ 81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2" name="テキスト ボックス 821"/>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3" name="直線コネクタ 82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127000</xdr:rowOff>
    </xdr:from>
    <xdr:to xmlns:xdr="http://schemas.openxmlformats.org/drawingml/2006/spreadsheetDrawing">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73660</xdr:rowOff>
    </xdr:from>
    <xdr:ext cx="248920" cy="259080"/>
    <xdr:sp macro="" textlink="">
      <xdr:nvSpPr>
        <xdr:cNvPr id="825" name="テキスト ボックス 824"/>
        <xdr:cNvSpPr txBox="1"/>
      </xdr:nvSpPr>
      <xdr:spPr>
        <a:xfrm>
          <a:off x="2030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6" name="直線コネクタ 82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51</xdr:row>
      <xdr:rowOff>31750</xdr:rowOff>
    </xdr:from>
    <xdr:to xmlns:xdr="http://schemas.openxmlformats.org/drawingml/2006/spreadsheetDrawing">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49</xdr:row>
      <xdr:rowOff>149860</xdr:rowOff>
    </xdr:from>
    <xdr:ext cx="248920" cy="259080"/>
    <xdr:sp macro="" textlink="">
      <xdr:nvSpPr>
        <xdr:cNvPr id="828" name="テキスト ボックス 827"/>
        <xdr:cNvSpPr txBox="1"/>
      </xdr:nvSpPr>
      <xdr:spPr>
        <a:xfrm>
          <a:off x="19420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0" name="テキスト ボックス 829"/>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1" name="テキスト ボックス 83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2" name="テキスト ボックス 83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3" name="テキスト ボックス 83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4" name="テキスト ボックス 83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5" name="テキスト ボックス 83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8445"/>
    <xdr:sp macro="" textlink="">
      <xdr:nvSpPr>
        <xdr:cNvPr id="837" name="前年度繰上充用金該当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111760</xdr:rowOff>
    </xdr:from>
    <xdr:ext cx="248920" cy="258445"/>
    <xdr:sp macro="" textlink="">
      <xdr:nvSpPr>
        <xdr:cNvPr id="839" name="テキスト ボックス 838"/>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1" name="テキスト ボックス 84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3" name="テキスト ボックス 84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8920" cy="258445"/>
    <xdr:sp macro="" textlink="">
      <xdr:nvSpPr>
        <xdr:cNvPr id="845" name="テキスト ボックス 844"/>
        <xdr:cNvSpPr txBox="1"/>
      </xdr:nvSpPr>
      <xdr:spPr>
        <a:xfrm>
          <a:off x="18531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latin typeface="ＭＳ Ｐゴシック"/>
              <a:ea typeface="ＭＳ Ｐゴシック"/>
            </a:rPr>
            <a:t>　</a:t>
          </a:r>
          <a:r>
            <a:rPr lang="ja-JP" altLang="ja-JP" sz="1100">
              <a:solidFill>
                <a:schemeClr val="dk1"/>
              </a:solidFill>
              <a:effectLst/>
              <a:latin typeface="+mn-lt"/>
              <a:ea typeface="+mn-ea"/>
              <a:cs typeface="+mn-cs"/>
            </a:rPr>
            <a:t>類似団体と比べて本市の状況は</a:t>
          </a:r>
          <a:r>
            <a:rPr lang="ja-JP" altLang="en-US" sz="1100">
              <a:solidFill>
                <a:schemeClr val="dk1"/>
              </a:solidFill>
              <a:effectLst/>
              <a:latin typeface="+mn-lt"/>
              <a:ea typeface="+mn-ea"/>
              <a:cs typeface="+mn-cs"/>
            </a:rPr>
            <a:t>議会費、災害復旧費を除いて</a:t>
          </a:r>
          <a:r>
            <a:rPr lang="ja-JP" altLang="ja-JP" sz="1100">
              <a:solidFill>
                <a:schemeClr val="dk1"/>
              </a:solidFill>
              <a:effectLst/>
              <a:latin typeface="+mn-lt"/>
              <a:ea typeface="+mn-ea"/>
              <a:cs typeface="+mn-cs"/>
            </a:rPr>
            <a:t>類似団体の平均値か下回る数値で推移している。類似団体と比べ</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年度の衛生費（クリーンセンター）及び土木費、が多い原因は、新市建設計画に基づく大型の普通建設事業の実施のためである。</a:t>
          </a:r>
          <a:r>
            <a:rPr lang="ja-JP" altLang="en-US" sz="1100">
              <a:solidFill>
                <a:schemeClr val="dk1"/>
              </a:solidFill>
              <a:effectLst/>
              <a:latin typeface="+mn-lt"/>
              <a:ea typeface="+mn-ea"/>
              <a:cs typeface="+mn-cs"/>
            </a:rPr>
            <a:t>今後は施設の老朽化により維持補修費の増加等も考えられるが、公共施設の配置の検討や長寿命化を行い</a:t>
          </a:r>
          <a:r>
            <a:rPr kumimoji="1" lang="ja-JP" altLang="en-US" sz="1300">
              <a:solidFill>
                <a:schemeClr val="dk1"/>
              </a:solidFill>
              <a:effectLst/>
              <a:latin typeface="ＭＳ Ｐゴシック"/>
              <a:ea typeface="ＭＳ Ｐゴシック"/>
              <a:cs typeface="+mn-cs"/>
            </a:rPr>
            <a:t>、歳出の増加を抑えるように努める。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en-US" sz="1050">
              <a:solidFill>
                <a:schemeClr val="dk1"/>
              </a:solidFill>
              <a:effectLst/>
              <a:latin typeface="+mn-lt"/>
              <a:ea typeface="+mn-ea"/>
              <a:cs typeface="+mn-cs"/>
            </a:rPr>
            <a:t>令和元年度は</a:t>
          </a:r>
          <a:r>
            <a:rPr lang="ja-JP" altLang="ja-JP" sz="1050">
              <a:solidFill>
                <a:schemeClr val="dk1"/>
              </a:solidFill>
              <a:effectLst/>
              <a:latin typeface="+mn-lt"/>
              <a:ea typeface="+mn-ea"/>
              <a:cs typeface="+mn-cs"/>
            </a:rPr>
            <a:t>財政調整基金から</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億</a:t>
          </a:r>
          <a:r>
            <a:rPr lang="en-US" altLang="ja-JP" sz="1050">
              <a:solidFill>
                <a:schemeClr val="dk1"/>
              </a:solidFill>
              <a:effectLst/>
              <a:latin typeface="+mn-lt"/>
              <a:ea typeface="+mn-ea"/>
              <a:cs typeface="+mn-cs"/>
            </a:rPr>
            <a:t>4,300</a:t>
          </a:r>
          <a:r>
            <a:rPr lang="ja-JP" altLang="ja-JP" sz="1050">
              <a:solidFill>
                <a:schemeClr val="dk1"/>
              </a:solidFill>
              <a:effectLst/>
              <a:latin typeface="+mn-lt"/>
              <a:ea typeface="+mn-ea"/>
              <a:cs typeface="+mn-cs"/>
            </a:rPr>
            <a:t>万円を繰入ることとなった。平成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年度以降、財政調整基金からの繰入れは行っていなかったが、平成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年度より財政調整基金に頼ることとなり、</a:t>
          </a:r>
          <a:r>
            <a:rPr lang="ja-JP" altLang="en-US" sz="1050">
              <a:solidFill>
                <a:schemeClr val="dk1"/>
              </a:solidFill>
              <a:effectLst/>
              <a:latin typeface="+mn-lt"/>
              <a:ea typeface="+mn-ea"/>
              <a:cs typeface="+mn-cs"/>
            </a:rPr>
            <a:t>令和元</a:t>
          </a:r>
          <a:r>
            <a:rPr lang="ja-JP" altLang="ja-JP" sz="1050">
              <a:solidFill>
                <a:schemeClr val="dk1"/>
              </a:solidFill>
              <a:effectLst/>
              <a:latin typeface="+mn-lt"/>
              <a:ea typeface="+mn-ea"/>
              <a:cs typeface="+mn-cs"/>
            </a:rPr>
            <a:t>年度の実質単年度収支も</a:t>
          </a:r>
          <a:r>
            <a:rPr lang="ja-JP" altLang="en-US" sz="1050">
              <a:solidFill>
                <a:schemeClr val="dk1"/>
              </a:solidFill>
              <a:effectLst/>
              <a:latin typeface="+mn-lt"/>
              <a:ea typeface="+mn-ea"/>
              <a:cs typeface="+mn-cs"/>
            </a:rPr>
            <a:t>赤</a:t>
          </a:r>
          <a:r>
            <a:rPr lang="ja-JP" altLang="ja-JP" sz="1050">
              <a:solidFill>
                <a:schemeClr val="dk1"/>
              </a:solidFill>
              <a:effectLst/>
              <a:latin typeface="+mn-lt"/>
              <a:ea typeface="+mn-ea"/>
              <a:cs typeface="+mn-cs"/>
            </a:rPr>
            <a:t>字となった。</a:t>
          </a:r>
          <a:endParaRPr lang="ja-JP" altLang="ja-JP" sz="1050">
            <a:effectLst/>
          </a:endParaRPr>
        </a:p>
        <a:p>
          <a:r>
            <a:rPr lang="ja-JP" altLang="ja-JP" sz="1050">
              <a:solidFill>
                <a:schemeClr val="dk1"/>
              </a:solidFill>
              <a:effectLst/>
              <a:latin typeface="+mn-lt"/>
              <a:ea typeface="+mn-ea"/>
              <a:cs typeface="+mn-cs"/>
            </a:rPr>
            <a:t>　合併特例事業債の本格的な償還の開始等により、公債費が前年度より約</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億</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千万円増加したこと</a:t>
          </a:r>
          <a:r>
            <a:rPr lang="ja-JP" altLang="en-US" sz="1050">
              <a:solidFill>
                <a:schemeClr val="dk1"/>
              </a:solidFill>
              <a:effectLst/>
              <a:latin typeface="+mn-lt"/>
              <a:ea typeface="+mn-ea"/>
              <a:cs typeface="+mn-cs"/>
            </a:rPr>
            <a:t>や扶助費の増加が</a:t>
          </a:r>
          <a:r>
            <a:rPr lang="ja-JP" altLang="ja-JP" sz="1050">
              <a:solidFill>
                <a:schemeClr val="dk1"/>
              </a:solidFill>
              <a:effectLst/>
              <a:latin typeface="+mn-lt"/>
              <a:ea typeface="+mn-ea"/>
              <a:cs typeface="+mn-cs"/>
            </a:rPr>
            <a:t>主な要因である。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endParaRPr lang="ja-JP" altLang="ja-JP" sz="105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100">
              <a:solidFill>
                <a:schemeClr val="dk1"/>
              </a:solidFill>
              <a:effectLst/>
              <a:latin typeface="+mn-lt"/>
              <a:ea typeface="+mn-ea"/>
              <a:cs typeface="+mn-cs"/>
            </a:rPr>
            <a:t>今年度の決算において、</a:t>
          </a:r>
          <a:r>
            <a:rPr lang="ja-JP" altLang="en-US" sz="1100">
              <a:solidFill>
                <a:schemeClr val="dk1"/>
              </a:solidFill>
              <a:effectLst/>
              <a:latin typeface="+mn-lt"/>
              <a:ea typeface="+mn-ea"/>
              <a:cs typeface="+mn-cs"/>
            </a:rPr>
            <a:t>下水道特別</a:t>
          </a:r>
          <a:r>
            <a:rPr lang="ja-JP" altLang="ja-JP" sz="1100">
              <a:solidFill>
                <a:schemeClr val="dk1"/>
              </a:solidFill>
              <a:effectLst/>
              <a:latin typeface="+mn-lt"/>
              <a:ea typeface="+mn-ea"/>
              <a:cs typeface="+mn-cs"/>
            </a:rPr>
            <a:t>会計</a:t>
          </a:r>
          <a:r>
            <a:rPr lang="ja-JP" altLang="en-US" sz="1100">
              <a:solidFill>
                <a:schemeClr val="dk1"/>
              </a:solidFill>
              <a:effectLst/>
              <a:latin typeface="+mn-lt"/>
              <a:ea typeface="+mn-ea"/>
              <a:cs typeface="+mn-cs"/>
            </a:rPr>
            <a:t>以外は</a:t>
          </a:r>
          <a:r>
            <a:rPr lang="ja-JP" altLang="ja-JP" sz="1100">
              <a:solidFill>
                <a:schemeClr val="dk1"/>
              </a:solidFill>
              <a:effectLst/>
              <a:latin typeface="+mn-lt"/>
              <a:ea typeface="+mn-ea"/>
              <a:cs typeface="+mn-cs"/>
            </a:rPr>
            <a:t>実質黒字となり、連結実質赤字は発生していない。</a:t>
          </a:r>
          <a:r>
            <a:rPr lang="ja-JP" altLang="en-US" sz="1100">
              <a:solidFill>
                <a:schemeClr val="dk1"/>
              </a:solidFill>
              <a:effectLst/>
              <a:latin typeface="+mn-lt"/>
              <a:ea typeface="+mn-ea"/>
              <a:cs typeface="+mn-cs"/>
            </a:rPr>
            <a:t>下水道特別会計が赤字となった原因は公営企業会計への移行による打ち切り決算によるものである。</a:t>
          </a:r>
          <a:endParaRPr lang="ja-JP" altLang="ja-JP" sz="1400">
            <a:effectLst/>
          </a:endParaRPr>
        </a:p>
        <a:p>
          <a:r>
            <a:rPr lang="ja-JP" altLang="ja-JP" sz="1100">
              <a:solidFill>
                <a:schemeClr val="dk1"/>
              </a:solidFill>
              <a:effectLst/>
              <a:latin typeface="+mn-lt"/>
              <a:ea typeface="+mn-ea"/>
              <a:cs typeface="+mn-cs"/>
            </a:rPr>
            <a:t>　今後も、限りある予算の効率性を高め、適切な受益者負担となるよう健全な行財政運営及び経営管理を推進していく。</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63</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11</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11</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15164759</v>
      </c>
      <c r="BO4" s="218"/>
      <c r="BP4" s="218"/>
      <c r="BQ4" s="218"/>
      <c r="BR4" s="218"/>
      <c r="BS4" s="218"/>
      <c r="BT4" s="218"/>
      <c r="BU4" s="221"/>
      <c r="BV4" s="215">
        <v>15278756</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1.9</v>
      </c>
      <c r="CU4" s="239"/>
      <c r="CV4" s="239"/>
      <c r="CW4" s="239"/>
      <c r="CX4" s="239"/>
      <c r="CY4" s="239"/>
      <c r="CZ4" s="239"/>
      <c r="DA4" s="247"/>
      <c r="DB4" s="231">
        <v>1.9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69</v>
      </c>
      <c r="AV5" s="139"/>
      <c r="AW5" s="139"/>
      <c r="AX5" s="139"/>
      <c r="AY5" s="191" t="s">
        <v>145</v>
      </c>
      <c r="AZ5" s="199"/>
      <c r="BA5" s="199"/>
      <c r="BB5" s="199"/>
      <c r="BC5" s="199"/>
      <c r="BD5" s="199"/>
      <c r="BE5" s="199"/>
      <c r="BF5" s="199"/>
      <c r="BG5" s="199"/>
      <c r="BH5" s="199"/>
      <c r="BI5" s="199"/>
      <c r="BJ5" s="199"/>
      <c r="BK5" s="199"/>
      <c r="BL5" s="199"/>
      <c r="BM5" s="211"/>
      <c r="BN5" s="216">
        <v>14772710</v>
      </c>
      <c r="BO5" s="219"/>
      <c r="BP5" s="219"/>
      <c r="BQ5" s="219"/>
      <c r="BR5" s="219"/>
      <c r="BS5" s="219"/>
      <c r="BT5" s="219"/>
      <c r="BU5" s="222"/>
      <c r="BV5" s="216">
        <v>14907315</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98.2</v>
      </c>
      <c r="CU5" s="240"/>
      <c r="CV5" s="240"/>
      <c r="CW5" s="240"/>
      <c r="CX5" s="240"/>
      <c r="CY5" s="240"/>
      <c r="CZ5" s="240"/>
      <c r="DA5" s="248"/>
      <c r="DB5" s="232">
        <v>98.9</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173</v>
      </c>
      <c r="AZ6" s="199"/>
      <c r="BA6" s="199"/>
      <c r="BB6" s="199"/>
      <c r="BC6" s="199"/>
      <c r="BD6" s="199"/>
      <c r="BE6" s="199"/>
      <c r="BF6" s="199"/>
      <c r="BG6" s="199"/>
      <c r="BH6" s="199"/>
      <c r="BI6" s="199"/>
      <c r="BJ6" s="199"/>
      <c r="BK6" s="199"/>
      <c r="BL6" s="199"/>
      <c r="BM6" s="211"/>
      <c r="BN6" s="216">
        <v>392049</v>
      </c>
      <c r="BO6" s="219"/>
      <c r="BP6" s="219"/>
      <c r="BQ6" s="219"/>
      <c r="BR6" s="219"/>
      <c r="BS6" s="219"/>
      <c r="BT6" s="219"/>
      <c r="BU6" s="222"/>
      <c r="BV6" s="216">
        <v>371441</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102.8</v>
      </c>
      <c r="CU6" s="241"/>
      <c r="CV6" s="241"/>
      <c r="CW6" s="241"/>
      <c r="CX6" s="241"/>
      <c r="CY6" s="241"/>
      <c r="CZ6" s="241"/>
      <c r="DA6" s="249"/>
      <c r="DB6" s="233">
        <v>104.8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69</v>
      </c>
      <c r="AV7" s="139"/>
      <c r="AW7" s="139"/>
      <c r="AX7" s="139"/>
      <c r="AY7" s="191" t="s">
        <v>176</v>
      </c>
      <c r="AZ7" s="199"/>
      <c r="BA7" s="199"/>
      <c r="BB7" s="199"/>
      <c r="BC7" s="199"/>
      <c r="BD7" s="199"/>
      <c r="BE7" s="199"/>
      <c r="BF7" s="199"/>
      <c r="BG7" s="199"/>
      <c r="BH7" s="199"/>
      <c r="BI7" s="199"/>
      <c r="BJ7" s="199"/>
      <c r="BK7" s="199"/>
      <c r="BL7" s="199"/>
      <c r="BM7" s="211"/>
      <c r="BN7" s="216">
        <v>220957</v>
      </c>
      <c r="BO7" s="219"/>
      <c r="BP7" s="219"/>
      <c r="BQ7" s="219"/>
      <c r="BR7" s="219"/>
      <c r="BS7" s="219"/>
      <c r="BT7" s="219"/>
      <c r="BU7" s="222"/>
      <c r="BV7" s="216">
        <v>201930</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9096671</v>
      </c>
      <c r="CU7" s="219"/>
      <c r="CV7" s="219"/>
      <c r="CW7" s="219"/>
      <c r="CX7" s="219"/>
      <c r="CY7" s="219"/>
      <c r="CZ7" s="219"/>
      <c r="DA7" s="222"/>
      <c r="DB7" s="216">
        <v>8921428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183</v>
      </c>
      <c r="AV8" s="139"/>
      <c r="AW8" s="139"/>
      <c r="AX8" s="139"/>
      <c r="AY8" s="191" t="s">
        <v>184</v>
      </c>
      <c r="AZ8" s="199"/>
      <c r="BA8" s="199"/>
      <c r="BB8" s="199"/>
      <c r="BC8" s="199"/>
      <c r="BD8" s="199"/>
      <c r="BE8" s="199"/>
      <c r="BF8" s="199"/>
      <c r="BG8" s="199"/>
      <c r="BH8" s="199"/>
      <c r="BI8" s="199"/>
      <c r="BJ8" s="199"/>
      <c r="BK8" s="199"/>
      <c r="BL8" s="199"/>
      <c r="BM8" s="211"/>
      <c r="BN8" s="216">
        <v>171092</v>
      </c>
      <c r="BO8" s="219"/>
      <c r="BP8" s="219"/>
      <c r="BQ8" s="219"/>
      <c r="BR8" s="219"/>
      <c r="BS8" s="219"/>
      <c r="BT8" s="219"/>
      <c r="BU8" s="222"/>
      <c r="BV8" s="216">
        <v>169511</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0.53</v>
      </c>
      <c r="CU8" s="242"/>
      <c r="CV8" s="242"/>
      <c r="CW8" s="242"/>
      <c r="CX8" s="242"/>
      <c r="CY8" s="242"/>
      <c r="CZ8" s="242"/>
      <c r="DA8" s="250"/>
      <c r="DB8" s="234">
        <v>0.53</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187</v>
      </c>
      <c r="M9" s="75"/>
      <c r="N9" s="75"/>
      <c r="O9" s="75"/>
      <c r="P9" s="75"/>
      <c r="Q9" s="87"/>
      <c r="R9" s="98">
        <v>36635</v>
      </c>
      <c r="S9" s="107"/>
      <c r="T9" s="107"/>
      <c r="U9" s="107"/>
      <c r="V9" s="117"/>
      <c r="W9" s="127" t="s">
        <v>191</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1581</v>
      </c>
      <c r="BO9" s="219"/>
      <c r="BP9" s="219"/>
      <c r="BQ9" s="219"/>
      <c r="BR9" s="219"/>
      <c r="BS9" s="219"/>
      <c r="BT9" s="219"/>
      <c r="BU9" s="222"/>
      <c r="BV9" s="216">
        <v>3280</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13.9</v>
      </c>
      <c r="CU9" s="240"/>
      <c r="CV9" s="240"/>
      <c r="CW9" s="240"/>
      <c r="CX9" s="240"/>
      <c r="CY9" s="240"/>
      <c r="CZ9" s="240"/>
      <c r="DA9" s="248"/>
      <c r="DB9" s="232">
        <v>13.3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35859</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69</v>
      </c>
      <c r="AV10" s="139"/>
      <c r="AW10" s="139"/>
      <c r="AX10" s="139"/>
      <c r="AY10" s="191" t="s">
        <v>196</v>
      </c>
      <c r="AZ10" s="199"/>
      <c r="BA10" s="199"/>
      <c r="BB10" s="199"/>
      <c r="BC10" s="199"/>
      <c r="BD10" s="199"/>
      <c r="BE10" s="199"/>
      <c r="BF10" s="199"/>
      <c r="BG10" s="199"/>
      <c r="BH10" s="199"/>
      <c r="BI10" s="199"/>
      <c r="BJ10" s="199"/>
      <c r="BK10" s="199"/>
      <c r="BL10" s="199"/>
      <c r="BM10" s="211"/>
      <c r="BN10" s="216">
        <v>1605</v>
      </c>
      <c r="BO10" s="219"/>
      <c r="BP10" s="219"/>
      <c r="BQ10" s="219"/>
      <c r="BR10" s="219"/>
      <c r="BS10" s="219"/>
      <c r="BT10" s="219"/>
      <c r="BU10" s="222"/>
      <c r="BV10" s="216">
        <v>1653</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200</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69</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c r="DJ11" s="1"/>
      <c r="DK11" s="1"/>
      <c r="DL11" s="1"/>
      <c r="DM11" s="1"/>
      <c r="DN11" s="1"/>
      <c r="DO11" s="1"/>
    </row>
    <row r="12" spans="1:119" ht="18.75" customHeight="1">
      <c r="A12" s="2"/>
      <c r="B12" s="11" t="s">
        <v>211</v>
      </c>
      <c r="C12" s="28"/>
      <c r="D12" s="28"/>
      <c r="E12" s="28"/>
      <c r="F12" s="28"/>
      <c r="G12" s="28"/>
      <c r="H12" s="28"/>
      <c r="I12" s="28"/>
      <c r="J12" s="28"/>
      <c r="K12" s="61"/>
      <c r="L12" s="67" t="s">
        <v>212</v>
      </c>
      <c r="M12" s="76"/>
      <c r="N12" s="76"/>
      <c r="O12" s="76"/>
      <c r="P12" s="76"/>
      <c r="Q12" s="88"/>
      <c r="R12" s="100">
        <v>37393</v>
      </c>
      <c r="S12" s="109"/>
      <c r="T12" s="109"/>
      <c r="U12" s="109"/>
      <c r="V12" s="120"/>
      <c r="W12" s="132" t="s">
        <v>11</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69</v>
      </c>
      <c r="AV12" s="139"/>
      <c r="AW12" s="139"/>
      <c r="AX12" s="139"/>
      <c r="AY12" s="191" t="s">
        <v>221</v>
      </c>
      <c r="AZ12" s="199"/>
      <c r="BA12" s="199"/>
      <c r="BB12" s="199"/>
      <c r="BC12" s="199"/>
      <c r="BD12" s="199"/>
      <c r="BE12" s="199"/>
      <c r="BF12" s="199"/>
      <c r="BG12" s="199"/>
      <c r="BH12" s="199"/>
      <c r="BI12" s="199"/>
      <c r="BJ12" s="199"/>
      <c r="BK12" s="199"/>
      <c r="BL12" s="199"/>
      <c r="BM12" s="211"/>
      <c r="BN12" s="216">
        <v>143000</v>
      </c>
      <c r="BO12" s="219"/>
      <c r="BP12" s="219"/>
      <c r="BQ12" s="219"/>
      <c r="BR12" s="219"/>
      <c r="BS12" s="219"/>
      <c r="BT12" s="219"/>
      <c r="BU12" s="222"/>
      <c r="BV12" s="216">
        <v>90000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224</v>
      </c>
      <c r="N13" s="83"/>
      <c r="O13" s="83"/>
      <c r="P13" s="83"/>
      <c r="Q13" s="89"/>
      <c r="R13" s="101">
        <v>36999</v>
      </c>
      <c r="S13" s="110"/>
      <c r="T13" s="110"/>
      <c r="U13" s="110"/>
      <c r="V13" s="121"/>
      <c r="W13" s="130" t="s">
        <v>225</v>
      </c>
      <c r="X13" s="57"/>
      <c r="Y13" s="57"/>
      <c r="Z13" s="57"/>
      <c r="AA13" s="57"/>
      <c r="AB13" s="25"/>
      <c r="AC13" s="73">
        <v>547</v>
      </c>
      <c r="AD13" s="81"/>
      <c r="AE13" s="81"/>
      <c r="AF13" s="81"/>
      <c r="AG13" s="85"/>
      <c r="AH13" s="73">
        <v>550</v>
      </c>
      <c r="AI13" s="81"/>
      <c r="AJ13" s="81"/>
      <c r="AK13" s="81"/>
      <c r="AL13" s="118"/>
      <c r="AM13" s="175" t="s">
        <v>227</v>
      </c>
      <c r="AN13" s="59"/>
      <c r="AO13" s="59"/>
      <c r="AP13" s="59"/>
      <c r="AQ13" s="59"/>
      <c r="AR13" s="59"/>
      <c r="AS13" s="59"/>
      <c r="AT13" s="64"/>
      <c r="AU13" s="183" t="s">
        <v>183</v>
      </c>
      <c r="AV13" s="139"/>
      <c r="AW13" s="139"/>
      <c r="AX13" s="139"/>
      <c r="AY13" s="191" t="s">
        <v>229</v>
      </c>
      <c r="AZ13" s="199"/>
      <c r="BA13" s="199"/>
      <c r="BB13" s="199"/>
      <c r="BC13" s="199"/>
      <c r="BD13" s="199"/>
      <c r="BE13" s="199"/>
      <c r="BF13" s="199"/>
      <c r="BG13" s="199"/>
      <c r="BH13" s="199"/>
      <c r="BI13" s="199"/>
      <c r="BJ13" s="199"/>
      <c r="BK13" s="199"/>
      <c r="BL13" s="199"/>
      <c r="BM13" s="211"/>
      <c r="BN13" s="216">
        <v>-139814</v>
      </c>
      <c r="BO13" s="219"/>
      <c r="BP13" s="219"/>
      <c r="BQ13" s="219"/>
      <c r="BR13" s="219"/>
      <c r="BS13" s="219"/>
      <c r="BT13" s="219"/>
      <c r="BU13" s="222"/>
      <c r="BV13" s="216">
        <v>-85067</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7.9</v>
      </c>
      <c r="CU13" s="240"/>
      <c r="CV13" s="240"/>
      <c r="CW13" s="240"/>
      <c r="CX13" s="240"/>
      <c r="CY13" s="240"/>
      <c r="CZ13" s="240"/>
      <c r="DA13" s="248"/>
      <c r="DB13" s="232">
        <v>7.3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232</v>
      </c>
      <c r="M14" s="78"/>
      <c r="N14" s="78"/>
      <c r="O14" s="78"/>
      <c r="P14" s="78"/>
      <c r="Q14" s="90"/>
      <c r="R14" s="101">
        <v>37441</v>
      </c>
      <c r="S14" s="110"/>
      <c r="T14" s="110"/>
      <c r="U14" s="110"/>
      <c r="V14" s="121"/>
      <c r="W14" s="129"/>
      <c r="X14" s="58"/>
      <c r="Y14" s="58"/>
      <c r="Z14" s="58"/>
      <c r="AA14" s="58"/>
      <c r="AB14" s="24"/>
      <c r="AC14" s="149">
        <v>3.5</v>
      </c>
      <c r="AD14" s="156"/>
      <c r="AE14" s="156"/>
      <c r="AF14" s="156"/>
      <c r="AG14" s="159"/>
      <c r="AH14" s="149">
        <v>3.6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v>57.2</v>
      </c>
      <c r="CU14" s="244"/>
      <c r="CV14" s="244"/>
      <c r="CW14" s="244"/>
      <c r="CX14" s="244"/>
      <c r="CY14" s="244"/>
      <c r="CZ14" s="244"/>
      <c r="DA14" s="252"/>
      <c r="DB14" s="236">
        <v>57.3</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224</v>
      </c>
      <c r="N15" s="83"/>
      <c r="O15" s="83"/>
      <c r="P15" s="83"/>
      <c r="Q15" s="89"/>
      <c r="R15" s="101">
        <v>37073</v>
      </c>
      <c r="S15" s="110"/>
      <c r="T15" s="110"/>
      <c r="U15" s="110"/>
      <c r="V15" s="121"/>
      <c r="W15" s="130" t="s">
        <v>9</v>
      </c>
      <c r="X15" s="57"/>
      <c r="Y15" s="57"/>
      <c r="Z15" s="57"/>
      <c r="AA15" s="57"/>
      <c r="AB15" s="25"/>
      <c r="AC15" s="73">
        <v>4643</v>
      </c>
      <c r="AD15" s="81"/>
      <c r="AE15" s="81"/>
      <c r="AF15" s="81"/>
      <c r="AG15" s="85"/>
      <c r="AH15" s="73">
        <v>4792</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3888739</v>
      </c>
      <c r="BO15" s="218"/>
      <c r="BP15" s="218"/>
      <c r="BQ15" s="218"/>
      <c r="BR15" s="218"/>
      <c r="BS15" s="218"/>
      <c r="BT15" s="218"/>
      <c r="BU15" s="221"/>
      <c r="BV15" s="215">
        <v>3846402</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238</v>
      </c>
      <c r="S16" s="111"/>
      <c r="T16" s="111"/>
      <c r="U16" s="111"/>
      <c r="V16" s="122"/>
      <c r="W16" s="129"/>
      <c r="X16" s="58"/>
      <c r="Y16" s="58"/>
      <c r="Z16" s="58"/>
      <c r="AA16" s="58"/>
      <c r="AB16" s="24"/>
      <c r="AC16" s="149">
        <v>29.9</v>
      </c>
      <c r="AD16" s="156"/>
      <c r="AE16" s="156"/>
      <c r="AF16" s="156"/>
      <c r="AG16" s="159"/>
      <c r="AH16" s="149">
        <v>31.8</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7544605</v>
      </c>
      <c r="BO16" s="219"/>
      <c r="BP16" s="219"/>
      <c r="BQ16" s="219"/>
      <c r="BR16" s="219"/>
      <c r="BS16" s="219"/>
      <c r="BT16" s="219"/>
      <c r="BU16" s="222"/>
      <c r="BV16" s="216">
        <v>7257850</v>
      </c>
      <c r="BW16" s="219"/>
      <c r="BX16" s="219"/>
      <c r="BY16" s="219"/>
      <c r="BZ16" s="219"/>
      <c r="CA16" s="219"/>
      <c r="CB16" s="219"/>
      <c r="CC16" s="222"/>
      <c r="CD16" s="193"/>
      <c r="CE16" s="226" t="s">
        <v>52</v>
      </c>
      <c r="CF16" s="226"/>
      <c r="CG16" s="226"/>
      <c r="CH16" s="226"/>
      <c r="CI16" s="226"/>
      <c r="CJ16" s="226"/>
      <c r="CK16" s="226"/>
      <c r="CL16" s="226"/>
      <c r="CM16" s="226"/>
      <c r="CN16" s="226"/>
      <c r="CO16" s="226"/>
      <c r="CP16" s="226"/>
      <c r="CQ16" s="226"/>
      <c r="CR16" s="226"/>
      <c r="CS16" s="229"/>
      <c r="CT16" s="232">
        <v>14.9</v>
      </c>
      <c r="CU16" s="240"/>
      <c r="CV16" s="240"/>
      <c r="CW16" s="240"/>
      <c r="CX16" s="240"/>
      <c r="CY16" s="240"/>
      <c r="CZ16" s="240"/>
      <c r="DA16" s="248"/>
      <c r="DB16" s="232" t="s">
        <v>209</v>
      </c>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241</v>
      </c>
      <c r="S17" s="111"/>
      <c r="T17" s="111"/>
      <c r="U17" s="111"/>
      <c r="V17" s="122"/>
      <c r="W17" s="130" t="s">
        <v>98</v>
      </c>
      <c r="X17" s="57"/>
      <c r="Y17" s="57"/>
      <c r="Z17" s="57"/>
      <c r="AA17" s="57"/>
      <c r="AB17" s="25"/>
      <c r="AC17" s="73">
        <v>10325</v>
      </c>
      <c r="AD17" s="81"/>
      <c r="AE17" s="81"/>
      <c r="AF17" s="81"/>
      <c r="AG17" s="85"/>
      <c r="AH17" s="73">
        <v>9730</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4960814</v>
      </c>
      <c r="BO17" s="219"/>
      <c r="BP17" s="219"/>
      <c r="BQ17" s="219"/>
      <c r="BR17" s="219"/>
      <c r="BS17" s="219"/>
      <c r="BT17" s="219"/>
      <c r="BU17" s="222"/>
      <c r="BV17" s="216">
        <v>4905139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243</v>
      </c>
      <c r="C18" s="31"/>
      <c r="D18" s="31"/>
      <c r="E18" s="50"/>
      <c r="F18" s="50"/>
      <c r="G18" s="50"/>
      <c r="H18" s="50"/>
      <c r="I18" s="50"/>
      <c r="J18" s="50"/>
      <c r="K18" s="50"/>
      <c r="L18" s="71">
        <v>33.72</v>
      </c>
      <c r="M18" s="71"/>
      <c r="N18" s="71"/>
      <c r="O18" s="71"/>
      <c r="P18" s="71"/>
      <c r="Q18" s="71"/>
      <c r="R18" s="103"/>
      <c r="S18" s="103"/>
      <c r="T18" s="103"/>
      <c r="U18" s="103"/>
      <c r="V18" s="123"/>
      <c r="W18" s="131"/>
      <c r="X18" s="138"/>
      <c r="Y18" s="138"/>
      <c r="Z18" s="138"/>
      <c r="AA18" s="138"/>
      <c r="AB18" s="26"/>
      <c r="AC18" s="150">
        <v>66.5</v>
      </c>
      <c r="AD18" s="157"/>
      <c r="AE18" s="157"/>
      <c r="AF18" s="157"/>
      <c r="AG18" s="160"/>
      <c r="AH18" s="150">
        <v>64.599999999999994</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9235106</v>
      </c>
      <c r="BO18" s="219"/>
      <c r="BP18" s="219"/>
      <c r="BQ18" s="219"/>
      <c r="BR18" s="219"/>
      <c r="BS18" s="219"/>
      <c r="BT18" s="219"/>
      <c r="BU18" s="222"/>
      <c r="BV18" s="216">
        <v>8939634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1086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10617198</v>
      </c>
      <c r="BO19" s="219"/>
      <c r="BP19" s="219"/>
      <c r="BQ19" s="219"/>
      <c r="BR19" s="219"/>
      <c r="BS19" s="219"/>
      <c r="BT19" s="219"/>
      <c r="BU19" s="222"/>
      <c r="BV19" s="216">
        <v>10125857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12544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201</v>
      </c>
      <c r="C22" s="33"/>
      <c r="D22" s="42"/>
      <c r="E22" s="51" t="s">
        <v>11</v>
      </c>
      <c r="F22" s="57"/>
      <c r="G22" s="57"/>
      <c r="H22" s="57"/>
      <c r="I22" s="57"/>
      <c r="J22" s="57"/>
      <c r="K22" s="25"/>
      <c r="L22" s="51" t="s">
        <v>254</v>
      </c>
      <c r="M22" s="57"/>
      <c r="N22" s="57"/>
      <c r="O22" s="57"/>
      <c r="P22" s="25"/>
      <c r="Q22" s="93" t="s">
        <v>256</v>
      </c>
      <c r="R22" s="105"/>
      <c r="S22" s="105"/>
      <c r="T22" s="105"/>
      <c r="U22" s="105"/>
      <c r="V22" s="125"/>
      <c r="W22" s="133" t="s">
        <v>257</v>
      </c>
      <c r="X22" s="33"/>
      <c r="Y22" s="42"/>
      <c r="Z22" s="51" t="s">
        <v>11</v>
      </c>
      <c r="AA22" s="57"/>
      <c r="AB22" s="57"/>
      <c r="AC22" s="57"/>
      <c r="AD22" s="57"/>
      <c r="AE22" s="57"/>
      <c r="AF22" s="57"/>
      <c r="AG22" s="25"/>
      <c r="AH22" s="163" t="s">
        <v>193</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20101498</v>
      </c>
      <c r="BO23" s="219"/>
      <c r="BP23" s="219"/>
      <c r="BQ23" s="219"/>
      <c r="BR23" s="219"/>
      <c r="BS23" s="219"/>
      <c r="BT23" s="219"/>
      <c r="BU23" s="222"/>
      <c r="BV23" s="216">
        <v>20410026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4450</v>
      </c>
      <c r="R24" s="81"/>
      <c r="S24" s="81"/>
      <c r="T24" s="81"/>
      <c r="U24" s="81"/>
      <c r="V24" s="85"/>
      <c r="W24" s="134"/>
      <c r="X24" s="34"/>
      <c r="Y24" s="43"/>
      <c r="Z24" s="53" t="s">
        <v>264</v>
      </c>
      <c r="AA24" s="59"/>
      <c r="AB24" s="59"/>
      <c r="AC24" s="59"/>
      <c r="AD24" s="59"/>
      <c r="AE24" s="59"/>
      <c r="AF24" s="59"/>
      <c r="AG24" s="64"/>
      <c r="AH24" s="73">
        <v>264</v>
      </c>
      <c r="AI24" s="81"/>
      <c r="AJ24" s="81"/>
      <c r="AK24" s="81"/>
      <c r="AL24" s="85"/>
      <c r="AM24" s="73">
        <v>753456</v>
      </c>
      <c r="AN24" s="81"/>
      <c r="AO24" s="81"/>
      <c r="AP24" s="81"/>
      <c r="AQ24" s="81"/>
      <c r="AR24" s="85"/>
      <c r="AS24" s="73">
        <v>2854</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9414737</v>
      </c>
      <c r="BO24" s="219"/>
      <c r="BP24" s="219"/>
      <c r="BQ24" s="219"/>
      <c r="BR24" s="219"/>
      <c r="BS24" s="219"/>
      <c r="BT24" s="219"/>
      <c r="BU24" s="222"/>
      <c r="BV24" s="216">
        <v>9425537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268</v>
      </c>
      <c r="F25" s="59"/>
      <c r="G25" s="59"/>
      <c r="H25" s="59"/>
      <c r="I25" s="59"/>
      <c r="J25" s="59"/>
      <c r="K25" s="64"/>
      <c r="L25" s="73">
        <v>1</v>
      </c>
      <c r="M25" s="81"/>
      <c r="N25" s="81"/>
      <c r="O25" s="81"/>
      <c r="P25" s="85"/>
      <c r="Q25" s="73">
        <v>6290</v>
      </c>
      <c r="R25" s="81"/>
      <c r="S25" s="81"/>
      <c r="T25" s="81"/>
      <c r="U25" s="81"/>
      <c r="V25" s="85"/>
      <c r="W25" s="134"/>
      <c r="X25" s="34"/>
      <c r="Y25" s="43"/>
      <c r="Z25" s="53" t="s">
        <v>269</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802605</v>
      </c>
      <c r="BO25" s="218"/>
      <c r="BP25" s="218"/>
      <c r="BQ25" s="218"/>
      <c r="BR25" s="218"/>
      <c r="BS25" s="218"/>
      <c r="BT25" s="218"/>
      <c r="BU25" s="221"/>
      <c r="BV25" s="215">
        <v>172827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270</v>
      </c>
      <c r="F26" s="59"/>
      <c r="G26" s="59"/>
      <c r="H26" s="59"/>
      <c r="I26" s="59"/>
      <c r="J26" s="59"/>
      <c r="K26" s="64"/>
      <c r="L26" s="73">
        <v>1</v>
      </c>
      <c r="M26" s="81"/>
      <c r="N26" s="81"/>
      <c r="O26" s="81"/>
      <c r="P26" s="85"/>
      <c r="Q26" s="73">
        <v>6500</v>
      </c>
      <c r="R26" s="81"/>
      <c r="S26" s="81"/>
      <c r="T26" s="81"/>
      <c r="U26" s="81"/>
      <c r="V26" s="85"/>
      <c r="W26" s="134"/>
      <c r="X26" s="34"/>
      <c r="Y26" s="43"/>
      <c r="Z26" s="53" t="s">
        <v>271</v>
      </c>
      <c r="AA26" s="143"/>
      <c r="AB26" s="143"/>
      <c r="AC26" s="143"/>
      <c r="AD26" s="143"/>
      <c r="AE26" s="143"/>
      <c r="AF26" s="143"/>
      <c r="AG26" s="161"/>
      <c r="AH26" s="73">
        <v>17</v>
      </c>
      <c r="AI26" s="81"/>
      <c r="AJ26" s="81"/>
      <c r="AK26" s="81"/>
      <c r="AL26" s="85"/>
      <c r="AM26" s="73">
        <v>47073</v>
      </c>
      <c r="AN26" s="81"/>
      <c r="AO26" s="81"/>
      <c r="AP26" s="81"/>
      <c r="AQ26" s="81"/>
      <c r="AR26" s="85"/>
      <c r="AS26" s="73">
        <v>2769</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273</v>
      </c>
      <c r="F27" s="59"/>
      <c r="G27" s="59"/>
      <c r="H27" s="59"/>
      <c r="I27" s="59"/>
      <c r="J27" s="59"/>
      <c r="K27" s="64"/>
      <c r="L27" s="73">
        <v>1</v>
      </c>
      <c r="M27" s="81"/>
      <c r="N27" s="81"/>
      <c r="O27" s="81"/>
      <c r="P27" s="85"/>
      <c r="Q27" s="73">
        <v>4700</v>
      </c>
      <c r="R27" s="81"/>
      <c r="S27" s="81"/>
      <c r="T27" s="81"/>
      <c r="U27" s="81"/>
      <c r="V27" s="85"/>
      <c r="W27" s="134"/>
      <c r="X27" s="34"/>
      <c r="Y27" s="43"/>
      <c r="Z27" s="53" t="s">
        <v>275</v>
      </c>
      <c r="AA27" s="59"/>
      <c r="AB27" s="59"/>
      <c r="AC27" s="59"/>
      <c r="AD27" s="59"/>
      <c r="AE27" s="59"/>
      <c r="AF27" s="59"/>
      <c r="AG27" s="64"/>
      <c r="AH27" s="73">
        <v>46</v>
      </c>
      <c r="AI27" s="81"/>
      <c r="AJ27" s="81"/>
      <c r="AK27" s="81"/>
      <c r="AL27" s="85"/>
      <c r="AM27" s="73">
        <v>105616</v>
      </c>
      <c r="AN27" s="81"/>
      <c r="AO27" s="81"/>
      <c r="AP27" s="81"/>
      <c r="AQ27" s="81"/>
      <c r="AR27" s="85"/>
      <c r="AS27" s="73">
        <v>2296</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317992</v>
      </c>
      <c r="BO27" s="220"/>
      <c r="BP27" s="220"/>
      <c r="BQ27" s="220"/>
      <c r="BR27" s="220"/>
      <c r="BS27" s="220"/>
      <c r="BT27" s="220"/>
      <c r="BU27" s="223"/>
      <c r="BV27" s="217">
        <v>317881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278</v>
      </c>
      <c r="F28" s="59"/>
      <c r="G28" s="59"/>
      <c r="H28" s="59"/>
      <c r="I28" s="59"/>
      <c r="J28" s="59"/>
      <c r="K28" s="64"/>
      <c r="L28" s="73">
        <v>1</v>
      </c>
      <c r="M28" s="81"/>
      <c r="N28" s="81"/>
      <c r="O28" s="81"/>
      <c r="P28" s="85"/>
      <c r="Q28" s="73">
        <v>4000</v>
      </c>
      <c r="R28" s="81"/>
      <c r="S28" s="81"/>
      <c r="T28" s="81"/>
      <c r="U28" s="81"/>
      <c r="V28" s="85"/>
      <c r="W28" s="134"/>
      <c r="X28" s="34"/>
      <c r="Y28" s="43"/>
      <c r="Z28" s="53" t="s">
        <v>40</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281</v>
      </c>
      <c r="AZ28" s="203"/>
      <c r="BA28" s="203"/>
      <c r="BB28" s="206"/>
      <c r="BC28" s="190" t="s">
        <v>103</v>
      </c>
      <c r="BD28" s="198"/>
      <c r="BE28" s="198"/>
      <c r="BF28" s="198"/>
      <c r="BG28" s="198"/>
      <c r="BH28" s="198"/>
      <c r="BI28" s="198"/>
      <c r="BJ28" s="198"/>
      <c r="BK28" s="198"/>
      <c r="BL28" s="198"/>
      <c r="BM28" s="210"/>
      <c r="BN28" s="215">
        <v>2000940</v>
      </c>
      <c r="BO28" s="218"/>
      <c r="BP28" s="218"/>
      <c r="BQ28" s="218"/>
      <c r="BR28" s="218"/>
      <c r="BS28" s="218"/>
      <c r="BT28" s="218"/>
      <c r="BU28" s="221"/>
      <c r="BV28" s="215">
        <v>2142335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282</v>
      </c>
      <c r="F29" s="59"/>
      <c r="G29" s="59"/>
      <c r="H29" s="59"/>
      <c r="I29" s="59"/>
      <c r="J29" s="59"/>
      <c r="K29" s="64"/>
      <c r="L29" s="73">
        <v>13</v>
      </c>
      <c r="M29" s="81"/>
      <c r="N29" s="81"/>
      <c r="O29" s="81"/>
      <c r="P29" s="85"/>
      <c r="Q29" s="73">
        <v>3700</v>
      </c>
      <c r="R29" s="81"/>
      <c r="S29" s="81"/>
      <c r="T29" s="81"/>
      <c r="U29" s="81"/>
      <c r="V29" s="85"/>
      <c r="W29" s="135"/>
      <c r="X29" s="140"/>
      <c r="Y29" s="142"/>
      <c r="Z29" s="53" t="s">
        <v>284</v>
      </c>
      <c r="AA29" s="59"/>
      <c r="AB29" s="59"/>
      <c r="AC29" s="59"/>
      <c r="AD29" s="59"/>
      <c r="AE29" s="59"/>
      <c r="AF29" s="59"/>
      <c r="AG29" s="64"/>
      <c r="AH29" s="73">
        <v>310</v>
      </c>
      <c r="AI29" s="81"/>
      <c r="AJ29" s="81"/>
      <c r="AK29" s="81"/>
      <c r="AL29" s="85"/>
      <c r="AM29" s="73">
        <v>859072</v>
      </c>
      <c r="AN29" s="81"/>
      <c r="AO29" s="81"/>
      <c r="AP29" s="81"/>
      <c r="AQ29" s="81"/>
      <c r="AR29" s="85"/>
      <c r="AS29" s="73">
        <v>2771</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1303</v>
      </c>
      <c r="BO29" s="219"/>
      <c r="BP29" s="219"/>
      <c r="BQ29" s="219"/>
      <c r="BR29" s="219"/>
      <c r="BS29" s="219"/>
      <c r="BT29" s="219"/>
      <c r="BU29" s="222"/>
      <c r="BV29" s="216">
        <v>1303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1999848</v>
      </c>
      <c r="BO30" s="220"/>
      <c r="BP30" s="220"/>
      <c r="BQ30" s="220"/>
      <c r="BR30" s="220"/>
      <c r="BS30" s="220"/>
      <c r="BT30" s="220"/>
      <c r="BU30" s="223"/>
      <c r="BV30" s="217">
        <v>2217800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195</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240</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292</v>
      </c>
      <c r="F33" s="55"/>
      <c r="G33" s="55"/>
      <c r="H33" s="55"/>
      <c r="I33" s="55"/>
      <c r="J33" s="55"/>
      <c r="K33" s="55"/>
      <c r="L33" s="55"/>
      <c r="M33" s="55"/>
      <c r="N33" s="55"/>
      <c r="O33" s="55"/>
      <c r="P33" s="55"/>
      <c r="Q33" s="55"/>
      <c r="R33" s="55"/>
      <c r="S33" s="55"/>
      <c r="T33" s="55"/>
      <c r="U33" s="38" t="s">
        <v>124</v>
      </c>
      <c r="V33" s="38"/>
      <c r="W33" s="55" t="s">
        <v>292</v>
      </c>
      <c r="X33" s="55"/>
      <c r="Y33" s="55"/>
      <c r="Z33" s="55"/>
      <c r="AA33" s="55"/>
      <c r="AB33" s="55"/>
      <c r="AC33" s="55"/>
      <c r="AD33" s="55"/>
      <c r="AE33" s="55"/>
      <c r="AF33" s="55"/>
      <c r="AG33" s="55"/>
      <c r="AH33" s="55"/>
      <c r="AI33" s="55"/>
      <c r="AJ33" s="55"/>
      <c r="AK33" s="55"/>
      <c r="AL33" s="55"/>
      <c r="AM33" s="38" t="s">
        <v>124</v>
      </c>
      <c r="AN33" s="38"/>
      <c r="AO33" s="55" t="s">
        <v>292</v>
      </c>
      <c r="AP33" s="55"/>
      <c r="AQ33" s="55"/>
      <c r="AR33" s="55"/>
      <c r="AS33" s="55"/>
      <c r="AT33" s="55"/>
      <c r="AU33" s="55"/>
      <c r="AV33" s="55"/>
      <c r="AW33" s="55"/>
      <c r="AX33" s="55"/>
      <c r="AY33" s="55"/>
      <c r="AZ33" s="55"/>
      <c r="BA33" s="55"/>
      <c r="BB33" s="55"/>
      <c r="BC33" s="55"/>
      <c r="BD33" s="38"/>
      <c r="BE33" s="55" t="s">
        <v>294</v>
      </c>
      <c r="BF33" s="55"/>
      <c r="BG33" s="55" t="s">
        <v>171</v>
      </c>
      <c r="BH33" s="55"/>
      <c r="BI33" s="55"/>
      <c r="BJ33" s="55"/>
      <c r="BK33" s="55"/>
      <c r="BL33" s="55"/>
      <c r="BM33" s="55"/>
      <c r="BN33" s="55"/>
      <c r="BO33" s="55"/>
      <c r="BP33" s="55"/>
      <c r="BQ33" s="55"/>
      <c r="BR33" s="55"/>
      <c r="BS33" s="55"/>
      <c r="BT33" s="55"/>
      <c r="BU33" s="55"/>
      <c r="BV33" s="38"/>
      <c r="BW33" s="38" t="s">
        <v>294</v>
      </c>
      <c r="BX33" s="38"/>
      <c r="BY33" s="55" t="s">
        <v>113</v>
      </c>
      <c r="BZ33" s="55"/>
      <c r="CA33" s="55"/>
      <c r="CB33" s="55"/>
      <c r="CC33" s="55"/>
      <c r="CD33" s="55"/>
      <c r="CE33" s="55"/>
      <c r="CF33" s="55"/>
      <c r="CG33" s="55"/>
      <c r="CH33" s="55"/>
      <c r="CI33" s="55"/>
      <c r="CJ33" s="55"/>
      <c r="CK33" s="55"/>
      <c r="CL33" s="55"/>
      <c r="CM33" s="55"/>
      <c r="CN33" s="55"/>
      <c r="CO33" s="38" t="s">
        <v>124</v>
      </c>
      <c r="CP33" s="38"/>
      <c r="CQ33" s="55" t="s">
        <v>295</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奈良県葛城地区清掃事務組合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葛城市土地開発公社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奈良県市町村総合事務組合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奈良県信用保証協会</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住宅新築資金等貸付金特別会計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介護保険特別会計（介護サービス事業勘定）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葛城広域行政事務組合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葛城市シルバー人材センター</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霊苑事業特別会計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葛城市・広陵町介護認定審査会特別会計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奈良広域水質検査センター組合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後期高齢者医療保険特別会計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奈良県住宅新築資金等貸付金回収管理組合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奈良県後期高齢者医療広域連合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奈良県広域消防組合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296</v>
      </c>
      <c r="C46" s="1"/>
      <c r="D46" s="1"/>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303</v>
      </c>
    </row>
    <row r="50" spans="5:5">
      <c r="E50" s="1" t="s">
        <v>206</v>
      </c>
    </row>
    <row r="51" spans="5:5">
      <c r="E51" s="1" t="s">
        <v>306</v>
      </c>
    </row>
    <row r="52" spans="5:5">
      <c r="E52" s="1" t="s">
        <v>308</v>
      </c>
    </row>
    <row r="53" spans="5:5"/>
    <row r="54" spans="5:5"/>
    <row r="55" spans="5:5"/>
    <row r="56" spans="5:5"/>
  </sheetData>
  <sheetProtection algorithmName="SHA-512" hashValue="GvCYFfmFb0R+P9iPyNZQnLiiMTeS0sVav+Dw4gXDRjfBAVBB9c01dmO069cKh3UgI6m/TSjQFS8NdZoHw6E+ww==" saltValue="v6fU1NIHjmodpWU5fECUM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5" zoomScaleNormal="55" zoomScaleSheetLayoutView="100" workbookViewId="0">
      <selection activeCell="H56" sqref="H56"/>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14</v>
      </c>
      <c r="C33" s="895"/>
      <c r="D33" s="895"/>
      <c r="E33" s="900" t="s">
        <v>16</v>
      </c>
      <c r="F33" s="904" t="s">
        <v>528</v>
      </c>
      <c r="G33" s="909" t="s">
        <v>529</v>
      </c>
      <c r="H33" s="909" t="s">
        <v>442</v>
      </c>
      <c r="I33" s="909" t="s">
        <v>530</v>
      </c>
      <c r="J33" s="913" t="s">
        <v>531</v>
      </c>
      <c r="K33" s="888"/>
      <c r="L33" s="888"/>
      <c r="M33" s="888"/>
      <c r="N33" s="888"/>
      <c r="O33" s="888"/>
      <c r="P33" s="888"/>
    </row>
    <row r="34" spans="1:16" ht="39" customHeight="1">
      <c r="A34" s="888"/>
      <c r="B34" s="890"/>
      <c r="C34" s="896" t="s">
        <v>52</v>
      </c>
      <c r="D34" s="896"/>
      <c r="E34" s="901"/>
      <c r="F34" s="905">
        <v>0</v>
      </c>
      <c r="G34" s="910">
        <v>0</v>
      </c>
      <c r="H34" s="910">
        <v>0</v>
      </c>
      <c r="I34" s="910">
        <v>0</v>
      </c>
      <c r="J34" s="914" t="s">
        <v>536</v>
      </c>
      <c r="K34" s="888"/>
      <c r="L34" s="888"/>
      <c r="M34" s="888"/>
      <c r="N34" s="888"/>
      <c r="O34" s="888"/>
      <c r="P34" s="888"/>
    </row>
    <row r="35" spans="1:16" ht="39" customHeight="1">
      <c r="A35" s="888"/>
      <c r="B35" s="891"/>
      <c r="C35" s="897" t="s">
        <v>465</v>
      </c>
      <c r="D35" s="897"/>
      <c r="E35" s="902"/>
      <c r="F35" s="906">
        <v>24.69</v>
      </c>
      <c r="G35" s="911">
        <v>24.73</v>
      </c>
      <c r="H35" s="911">
        <v>23.81</v>
      </c>
      <c r="I35" s="911">
        <v>19.440000000000001</v>
      </c>
      <c r="J35" s="915">
        <v>17.63</v>
      </c>
      <c r="K35" s="888"/>
      <c r="L35" s="888"/>
      <c r="M35" s="888"/>
      <c r="N35" s="888"/>
      <c r="O35" s="888"/>
      <c r="P35" s="888"/>
    </row>
    <row r="36" spans="1:16" ht="39" customHeight="1">
      <c r="A36" s="888"/>
      <c r="B36" s="891"/>
      <c r="C36" s="897" t="s">
        <v>451</v>
      </c>
      <c r="D36" s="897"/>
      <c r="E36" s="902"/>
      <c r="F36" s="906">
        <v>2</v>
      </c>
      <c r="G36" s="911">
        <v>1.92</v>
      </c>
      <c r="H36" s="911">
        <v>1.86</v>
      </c>
      <c r="I36" s="911">
        <v>1.88</v>
      </c>
      <c r="J36" s="915">
        <v>1.86</v>
      </c>
      <c r="K36" s="888"/>
      <c r="L36" s="888"/>
      <c r="M36" s="888"/>
      <c r="N36" s="888"/>
      <c r="O36" s="888"/>
      <c r="P36" s="888"/>
    </row>
    <row r="37" spans="1:16" ht="39" customHeight="1">
      <c r="A37" s="888"/>
      <c r="B37" s="891"/>
      <c r="C37" s="897" t="s">
        <v>252</v>
      </c>
      <c r="D37" s="897"/>
      <c r="E37" s="902"/>
      <c r="F37" s="906">
        <v>0.23</v>
      </c>
      <c r="G37" s="911">
        <v>0.23</v>
      </c>
      <c r="H37" s="911">
        <v>1.02</v>
      </c>
      <c r="I37" s="911">
        <v>1.06</v>
      </c>
      <c r="J37" s="915">
        <v>1.67</v>
      </c>
      <c r="K37" s="888"/>
      <c r="L37" s="888"/>
      <c r="M37" s="888"/>
      <c r="N37" s="888"/>
      <c r="O37" s="888"/>
      <c r="P37" s="888"/>
    </row>
    <row r="38" spans="1:16" ht="39" customHeight="1">
      <c r="A38" s="888"/>
      <c r="B38" s="891"/>
      <c r="C38" s="897" t="s">
        <v>462</v>
      </c>
      <c r="D38" s="897"/>
      <c r="E38" s="902"/>
      <c r="F38" s="906">
        <v>2.e-002</v>
      </c>
      <c r="G38" s="911">
        <v>0.36</v>
      </c>
      <c r="H38" s="911">
        <v>0.37</v>
      </c>
      <c r="I38" s="911">
        <v>1.28</v>
      </c>
      <c r="J38" s="915">
        <v>1.25</v>
      </c>
      <c r="K38" s="888"/>
      <c r="L38" s="888"/>
      <c r="M38" s="888"/>
      <c r="N38" s="888"/>
      <c r="O38" s="888"/>
      <c r="P38" s="888"/>
    </row>
    <row r="39" spans="1:16" ht="39" customHeight="1">
      <c r="A39" s="888"/>
      <c r="B39" s="891"/>
      <c r="C39" s="897" t="s">
        <v>464</v>
      </c>
      <c r="D39" s="897"/>
      <c r="E39" s="902"/>
      <c r="F39" s="906">
        <v>0</v>
      </c>
      <c r="G39" s="911">
        <v>1.e-002</v>
      </c>
      <c r="H39" s="911">
        <v>0</v>
      </c>
      <c r="I39" s="911">
        <v>1.e-002</v>
      </c>
      <c r="J39" s="915">
        <v>1.e-002</v>
      </c>
      <c r="K39" s="888"/>
      <c r="L39" s="888"/>
      <c r="M39" s="888"/>
      <c r="N39" s="888"/>
      <c r="O39" s="888"/>
      <c r="P39" s="888"/>
    </row>
    <row r="40" spans="1:16" ht="39" customHeight="1">
      <c r="A40" s="888"/>
      <c r="B40" s="891"/>
      <c r="C40" s="897" t="s">
        <v>453</v>
      </c>
      <c r="D40" s="897"/>
      <c r="E40" s="902"/>
      <c r="F40" s="906">
        <v>1.e-002</v>
      </c>
      <c r="G40" s="911">
        <v>1.e-002</v>
      </c>
      <c r="H40" s="911">
        <v>1.e-002</v>
      </c>
      <c r="I40" s="911">
        <v>1.e-002</v>
      </c>
      <c r="J40" s="915">
        <v>1.e-002</v>
      </c>
      <c r="K40" s="888"/>
      <c r="L40" s="888"/>
      <c r="M40" s="888"/>
      <c r="N40" s="888"/>
      <c r="O40" s="888"/>
      <c r="P40" s="888"/>
    </row>
    <row r="41" spans="1:16" ht="39" customHeight="1">
      <c r="A41" s="888"/>
      <c r="B41" s="891"/>
      <c r="C41" s="897" t="s">
        <v>189</v>
      </c>
      <c r="D41" s="897"/>
      <c r="E41" s="902"/>
      <c r="F41" s="906">
        <v>0</v>
      </c>
      <c r="G41" s="911">
        <v>0</v>
      </c>
      <c r="H41" s="911">
        <v>0</v>
      </c>
      <c r="I41" s="911">
        <v>0</v>
      </c>
      <c r="J41" s="915">
        <v>0</v>
      </c>
      <c r="K41" s="888"/>
      <c r="L41" s="888"/>
      <c r="M41" s="888"/>
      <c r="N41" s="888"/>
      <c r="O41" s="888"/>
      <c r="P41" s="888"/>
    </row>
    <row r="42" spans="1:16" ht="39" customHeight="1">
      <c r="A42" s="888"/>
      <c r="B42" s="892"/>
      <c r="C42" s="897" t="s">
        <v>537</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491</v>
      </c>
      <c r="D43" s="898"/>
      <c r="E43" s="903"/>
      <c r="F43" s="907">
        <v>0</v>
      </c>
      <c r="G43" s="912">
        <v>0</v>
      </c>
      <c r="H43" s="912">
        <v>0</v>
      </c>
      <c r="I43" s="912">
        <v>0</v>
      </c>
      <c r="J43" s="916">
        <v>0</v>
      </c>
      <c r="K43" s="888"/>
      <c r="L43" s="888"/>
      <c r="M43" s="888"/>
      <c r="N43" s="888"/>
      <c r="O43" s="888"/>
      <c r="P43" s="888"/>
    </row>
    <row r="44" spans="1:16" ht="39" customHeight="1">
      <c r="A44" s="888"/>
      <c r="B44" s="894" t="s">
        <v>20</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A+UGlb2qOIR+yXMEXhvdtEZQcUCmkHWdjEauq96ANC1d1OlnrBnNRDZczekci2sFzgO1Q2IKYP4/ukCvPWOQg==" saltValue="ttDiX0dz9lkvujdlFXwxg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10" zoomScale="55" zoomScaleNormal="55" zoomScaleSheetLayoutView="55" workbookViewId="0">
      <selection activeCell="H56" sqref="H56"/>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16</v>
      </c>
      <c r="K44" s="962" t="s">
        <v>528</v>
      </c>
      <c r="L44" s="970" t="s">
        <v>529</v>
      </c>
      <c r="M44" s="970" t="s">
        <v>442</v>
      </c>
      <c r="N44" s="970" t="s">
        <v>530</v>
      </c>
      <c r="O44" s="978" t="s">
        <v>531</v>
      </c>
      <c r="P44" s="761"/>
      <c r="Q44" s="761"/>
      <c r="R44" s="761"/>
      <c r="S44" s="761"/>
      <c r="T44" s="761"/>
      <c r="U44" s="761"/>
    </row>
    <row r="45" spans="1:21" ht="30.75" customHeight="1">
      <c r="A45" s="761"/>
      <c r="B45" s="918" t="s">
        <v>28</v>
      </c>
      <c r="C45" s="931"/>
      <c r="D45" s="940"/>
      <c r="E45" s="948" t="s">
        <v>26</v>
      </c>
      <c r="F45" s="948"/>
      <c r="G45" s="948"/>
      <c r="H45" s="948"/>
      <c r="I45" s="948"/>
      <c r="J45" s="956"/>
      <c r="K45" s="963">
        <v>1087</v>
      </c>
      <c r="L45" s="971">
        <v>1247</v>
      </c>
      <c r="M45" s="971">
        <v>1297</v>
      </c>
      <c r="N45" s="971">
        <v>1361</v>
      </c>
      <c r="O45" s="979">
        <v>1493</v>
      </c>
      <c r="P45" s="761"/>
      <c r="Q45" s="761"/>
      <c r="R45" s="761"/>
      <c r="S45" s="761"/>
      <c r="T45" s="761"/>
      <c r="U45" s="761"/>
    </row>
    <row r="46" spans="1:21" ht="30.75" customHeight="1">
      <c r="A46" s="761"/>
      <c r="B46" s="919"/>
      <c r="C46" s="932"/>
      <c r="D46" s="941"/>
      <c r="E46" s="949" t="s">
        <v>31</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36</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42</v>
      </c>
      <c r="F48" s="949"/>
      <c r="G48" s="949"/>
      <c r="H48" s="949"/>
      <c r="I48" s="949"/>
      <c r="J48" s="957"/>
      <c r="K48" s="964">
        <v>679</v>
      </c>
      <c r="L48" s="972">
        <v>592</v>
      </c>
      <c r="M48" s="972">
        <v>657</v>
      </c>
      <c r="N48" s="972">
        <v>661</v>
      </c>
      <c r="O48" s="980">
        <v>644</v>
      </c>
      <c r="P48" s="761"/>
      <c r="Q48" s="761"/>
      <c r="R48" s="761"/>
      <c r="S48" s="761"/>
      <c r="T48" s="761"/>
      <c r="U48" s="761"/>
    </row>
    <row r="49" spans="1:21" ht="30.75" customHeight="1">
      <c r="A49" s="761"/>
      <c r="B49" s="919"/>
      <c r="C49" s="932"/>
      <c r="D49" s="941"/>
      <c r="E49" s="949" t="s">
        <v>0</v>
      </c>
      <c r="F49" s="949"/>
      <c r="G49" s="949"/>
      <c r="H49" s="949"/>
      <c r="I49" s="949"/>
      <c r="J49" s="957"/>
      <c r="K49" s="964">
        <v>97</v>
      </c>
      <c r="L49" s="972">
        <v>86</v>
      </c>
      <c r="M49" s="972">
        <v>66</v>
      </c>
      <c r="N49" s="972">
        <v>35</v>
      </c>
      <c r="O49" s="980">
        <v>31</v>
      </c>
      <c r="P49" s="761"/>
      <c r="Q49" s="761"/>
      <c r="R49" s="761"/>
      <c r="S49" s="761"/>
      <c r="T49" s="761"/>
      <c r="U49" s="761"/>
    </row>
    <row r="50" spans="1:21" ht="30.75" customHeight="1">
      <c r="A50" s="761"/>
      <c r="B50" s="919"/>
      <c r="C50" s="932"/>
      <c r="D50" s="941"/>
      <c r="E50" s="949" t="s">
        <v>44</v>
      </c>
      <c r="F50" s="949"/>
      <c r="G50" s="949"/>
      <c r="H50" s="949"/>
      <c r="I50" s="949"/>
      <c r="J50" s="957"/>
      <c r="K50" s="964" t="s">
        <v>209</v>
      </c>
      <c r="L50" s="972" t="s">
        <v>209</v>
      </c>
      <c r="M50" s="972" t="s">
        <v>209</v>
      </c>
      <c r="N50" s="972" t="s">
        <v>209</v>
      </c>
      <c r="O50" s="980" t="s">
        <v>209</v>
      </c>
      <c r="P50" s="761"/>
      <c r="Q50" s="761"/>
      <c r="R50" s="761"/>
      <c r="S50" s="761"/>
      <c r="T50" s="761"/>
      <c r="U50" s="761"/>
    </row>
    <row r="51" spans="1:21" ht="30.75" customHeight="1">
      <c r="A51" s="761"/>
      <c r="B51" s="920"/>
      <c r="C51" s="933"/>
      <c r="D51" s="942"/>
      <c r="E51" s="949" t="s">
        <v>51</v>
      </c>
      <c r="F51" s="949"/>
      <c r="G51" s="949"/>
      <c r="H51" s="949"/>
      <c r="I51" s="949"/>
      <c r="J51" s="957"/>
      <c r="K51" s="964">
        <v>0</v>
      </c>
      <c r="L51" s="972">
        <v>0</v>
      </c>
      <c r="M51" s="972">
        <v>0</v>
      </c>
      <c r="N51" s="972">
        <v>0</v>
      </c>
      <c r="O51" s="980" t="s">
        <v>209</v>
      </c>
      <c r="P51" s="761"/>
      <c r="Q51" s="761"/>
      <c r="R51" s="761"/>
      <c r="S51" s="761"/>
      <c r="T51" s="761"/>
      <c r="U51" s="761"/>
    </row>
    <row r="52" spans="1:21" ht="30.75" customHeight="1">
      <c r="A52" s="761"/>
      <c r="B52" s="921" t="s">
        <v>55</v>
      </c>
      <c r="C52" s="934"/>
      <c r="D52" s="942"/>
      <c r="E52" s="949" t="s">
        <v>56</v>
      </c>
      <c r="F52" s="949"/>
      <c r="G52" s="949"/>
      <c r="H52" s="949"/>
      <c r="I52" s="949"/>
      <c r="J52" s="957"/>
      <c r="K52" s="964">
        <v>1484</v>
      </c>
      <c r="L52" s="972">
        <v>1462</v>
      </c>
      <c r="M52" s="972">
        <v>1449</v>
      </c>
      <c r="N52" s="972">
        <v>1462</v>
      </c>
      <c r="O52" s="980">
        <v>1542</v>
      </c>
      <c r="P52" s="761"/>
      <c r="Q52" s="761"/>
      <c r="R52" s="761"/>
      <c r="S52" s="761"/>
      <c r="T52" s="761"/>
      <c r="U52" s="761"/>
    </row>
    <row r="53" spans="1:21" ht="30.75" customHeight="1">
      <c r="A53" s="761"/>
      <c r="B53" s="922" t="s">
        <v>17</v>
      </c>
      <c r="C53" s="935"/>
      <c r="D53" s="943"/>
      <c r="E53" s="950" t="s">
        <v>58</v>
      </c>
      <c r="F53" s="950"/>
      <c r="G53" s="950"/>
      <c r="H53" s="950"/>
      <c r="I53" s="950"/>
      <c r="J53" s="958"/>
      <c r="K53" s="965">
        <v>379</v>
      </c>
      <c r="L53" s="973">
        <v>463</v>
      </c>
      <c r="M53" s="973">
        <v>571</v>
      </c>
      <c r="N53" s="973">
        <v>595</v>
      </c>
      <c r="O53" s="981">
        <v>626</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538</v>
      </c>
      <c r="P55" s="761"/>
      <c r="Q55" s="761"/>
      <c r="R55" s="761"/>
      <c r="S55" s="761"/>
      <c r="T55" s="761"/>
      <c r="U55" s="761"/>
    </row>
    <row r="56" spans="1:21" ht="31.5" customHeight="1">
      <c r="A56" s="761"/>
      <c r="B56" s="925"/>
      <c r="C56" s="937"/>
      <c r="D56" s="937"/>
      <c r="E56" s="951"/>
      <c r="F56" s="951"/>
      <c r="G56" s="951"/>
      <c r="H56" s="951"/>
      <c r="I56" s="951"/>
      <c r="J56" s="959" t="s">
        <v>16</v>
      </c>
      <c r="K56" s="967" t="s">
        <v>540</v>
      </c>
      <c r="L56" s="974" t="s">
        <v>539</v>
      </c>
      <c r="M56" s="974" t="s">
        <v>541</v>
      </c>
      <c r="N56" s="974" t="s">
        <v>542</v>
      </c>
      <c r="O56" s="983" t="s">
        <v>543</v>
      </c>
      <c r="P56" s="761"/>
      <c r="Q56" s="761"/>
      <c r="R56" s="761"/>
      <c r="S56" s="761"/>
      <c r="T56" s="761"/>
      <c r="U56" s="761"/>
    </row>
    <row r="57" spans="1:21" ht="31.5" customHeight="1">
      <c r="B57" s="926" t="s">
        <v>54</v>
      </c>
      <c r="C57" s="938"/>
      <c r="D57" s="944" t="s">
        <v>60</v>
      </c>
      <c r="E57" s="952"/>
      <c r="F57" s="952"/>
      <c r="G57" s="952"/>
      <c r="H57" s="952"/>
      <c r="I57" s="952"/>
      <c r="J57" s="960"/>
      <c r="K57" s="968"/>
      <c r="L57" s="975"/>
      <c r="M57" s="975"/>
      <c r="N57" s="975"/>
      <c r="O57" s="984"/>
    </row>
    <row r="58" spans="1:21" ht="31.5" customHeight="1">
      <c r="B58" s="927"/>
      <c r="C58" s="939"/>
      <c r="D58" s="945" t="s">
        <v>62</v>
      </c>
      <c r="E58" s="953"/>
      <c r="F58" s="953"/>
      <c r="G58" s="953"/>
      <c r="H58" s="953"/>
      <c r="I58" s="953"/>
      <c r="J58" s="961"/>
      <c r="K58" s="969"/>
      <c r="L58" s="976"/>
      <c r="M58" s="976"/>
      <c r="N58" s="976"/>
      <c r="O58" s="985"/>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fSWGp8S7Wj/ibF8VP691Ak45i5NBQnJ/2NvteK9N7jKQkUuVURbAla7T1H+CHfNOx60A4nyoG9Fps/ynxBs6PA==" saltValue="3O7kb6htNFgGLX2BcTfzR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election activeCell="H56" sqref="H56"/>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16</v>
      </c>
      <c r="I40" s="962" t="s">
        <v>528</v>
      </c>
      <c r="J40" s="970" t="s">
        <v>529</v>
      </c>
      <c r="K40" s="970" t="s">
        <v>442</v>
      </c>
      <c r="L40" s="970" t="s">
        <v>530</v>
      </c>
      <c r="M40" s="1002" t="s">
        <v>531</v>
      </c>
    </row>
    <row r="41" spans="2:13" ht="27.75" customHeight="1">
      <c r="B41" s="918" t="s">
        <v>38</v>
      </c>
      <c r="C41" s="931"/>
      <c r="D41" s="940"/>
      <c r="E41" s="991" t="s">
        <v>64</v>
      </c>
      <c r="F41" s="991"/>
      <c r="G41" s="991"/>
      <c r="H41" s="997"/>
      <c r="I41" s="963">
        <v>16198</v>
      </c>
      <c r="J41" s="971">
        <v>19549</v>
      </c>
      <c r="K41" s="971">
        <v>19917</v>
      </c>
      <c r="L41" s="971">
        <v>20410</v>
      </c>
      <c r="M41" s="979">
        <v>20101</v>
      </c>
    </row>
    <row r="42" spans="2:13" ht="27.75" customHeight="1">
      <c r="B42" s="919"/>
      <c r="C42" s="932"/>
      <c r="D42" s="941"/>
      <c r="E42" s="992" t="s">
        <v>71</v>
      </c>
      <c r="F42" s="992"/>
      <c r="G42" s="992"/>
      <c r="H42" s="998"/>
      <c r="I42" s="964" t="s">
        <v>209</v>
      </c>
      <c r="J42" s="972" t="s">
        <v>209</v>
      </c>
      <c r="K42" s="972" t="s">
        <v>209</v>
      </c>
      <c r="L42" s="972" t="s">
        <v>209</v>
      </c>
      <c r="M42" s="980" t="s">
        <v>209</v>
      </c>
    </row>
    <row r="43" spans="2:13" ht="27.75" customHeight="1">
      <c r="B43" s="919"/>
      <c r="C43" s="932"/>
      <c r="D43" s="941"/>
      <c r="E43" s="992" t="s">
        <v>72</v>
      </c>
      <c r="F43" s="992"/>
      <c r="G43" s="992"/>
      <c r="H43" s="998"/>
      <c r="I43" s="964">
        <v>7989</v>
      </c>
      <c r="J43" s="972">
        <v>6923</v>
      </c>
      <c r="K43" s="972">
        <v>6186</v>
      </c>
      <c r="L43" s="972">
        <v>5948</v>
      </c>
      <c r="M43" s="980">
        <v>5951</v>
      </c>
    </row>
    <row r="44" spans="2:13" ht="27.75" customHeight="1">
      <c r="B44" s="919"/>
      <c r="C44" s="932"/>
      <c r="D44" s="941"/>
      <c r="E44" s="992" t="s">
        <v>74</v>
      </c>
      <c r="F44" s="992"/>
      <c r="G44" s="992"/>
      <c r="H44" s="998"/>
      <c r="I44" s="964">
        <v>354</v>
      </c>
      <c r="J44" s="972">
        <v>274</v>
      </c>
      <c r="K44" s="972">
        <v>208</v>
      </c>
      <c r="L44" s="972">
        <v>180</v>
      </c>
      <c r="M44" s="980">
        <v>147</v>
      </c>
    </row>
    <row r="45" spans="2:13" ht="27.75" customHeight="1">
      <c r="B45" s="919"/>
      <c r="C45" s="932"/>
      <c r="D45" s="941"/>
      <c r="E45" s="992" t="s">
        <v>76</v>
      </c>
      <c r="F45" s="992"/>
      <c r="G45" s="992"/>
      <c r="H45" s="998"/>
      <c r="I45" s="964">
        <v>1667</v>
      </c>
      <c r="J45" s="972">
        <v>1640</v>
      </c>
      <c r="K45" s="972">
        <v>1477</v>
      </c>
      <c r="L45" s="972">
        <v>1465</v>
      </c>
      <c r="M45" s="980">
        <v>1328</v>
      </c>
    </row>
    <row r="46" spans="2:13" ht="27.75" customHeight="1">
      <c r="B46" s="919"/>
      <c r="C46" s="932"/>
      <c r="D46" s="942"/>
      <c r="E46" s="992" t="s">
        <v>75</v>
      </c>
      <c r="F46" s="992"/>
      <c r="G46" s="992"/>
      <c r="H46" s="998"/>
      <c r="I46" s="964">
        <v>463</v>
      </c>
      <c r="J46" s="972">
        <v>335</v>
      </c>
      <c r="K46" s="972">
        <v>319</v>
      </c>
      <c r="L46" s="972">
        <v>273</v>
      </c>
      <c r="M46" s="980">
        <v>277</v>
      </c>
    </row>
    <row r="47" spans="2:13" ht="27.75" customHeight="1">
      <c r="B47" s="919"/>
      <c r="C47" s="932"/>
      <c r="D47" s="989"/>
      <c r="E47" s="993" t="s">
        <v>79</v>
      </c>
      <c r="F47" s="996"/>
      <c r="G47" s="996"/>
      <c r="H47" s="999"/>
      <c r="I47" s="964" t="s">
        <v>209</v>
      </c>
      <c r="J47" s="972" t="s">
        <v>209</v>
      </c>
      <c r="K47" s="972" t="s">
        <v>209</v>
      </c>
      <c r="L47" s="972" t="s">
        <v>209</v>
      </c>
      <c r="M47" s="980" t="s">
        <v>209</v>
      </c>
    </row>
    <row r="48" spans="2:13" ht="27.75" customHeight="1">
      <c r="B48" s="919"/>
      <c r="C48" s="932"/>
      <c r="D48" s="941"/>
      <c r="E48" s="992" t="s">
        <v>84</v>
      </c>
      <c r="F48" s="992"/>
      <c r="G48" s="992"/>
      <c r="H48" s="998"/>
      <c r="I48" s="964" t="s">
        <v>209</v>
      </c>
      <c r="J48" s="972" t="s">
        <v>209</v>
      </c>
      <c r="K48" s="972" t="s">
        <v>209</v>
      </c>
      <c r="L48" s="972" t="s">
        <v>209</v>
      </c>
      <c r="M48" s="980" t="s">
        <v>209</v>
      </c>
    </row>
    <row r="49" spans="2:13" ht="27.75" customHeight="1">
      <c r="B49" s="920"/>
      <c r="C49" s="933"/>
      <c r="D49" s="941"/>
      <c r="E49" s="992" t="s">
        <v>90</v>
      </c>
      <c r="F49" s="992"/>
      <c r="G49" s="992"/>
      <c r="H49" s="998"/>
      <c r="I49" s="964" t="s">
        <v>209</v>
      </c>
      <c r="J49" s="972" t="s">
        <v>209</v>
      </c>
      <c r="K49" s="972" t="s">
        <v>209</v>
      </c>
      <c r="L49" s="972" t="s">
        <v>209</v>
      </c>
      <c r="M49" s="980" t="s">
        <v>209</v>
      </c>
    </row>
    <row r="50" spans="2:13" ht="27.75" customHeight="1">
      <c r="B50" s="986" t="s">
        <v>92</v>
      </c>
      <c r="C50" s="988"/>
      <c r="D50" s="990"/>
      <c r="E50" s="992" t="s">
        <v>94</v>
      </c>
      <c r="F50" s="992"/>
      <c r="G50" s="992"/>
      <c r="H50" s="998"/>
      <c r="I50" s="964">
        <v>4564</v>
      </c>
      <c r="J50" s="972">
        <v>3659</v>
      </c>
      <c r="K50" s="972">
        <v>3460</v>
      </c>
      <c r="L50" s="972">
        <v>3356</v>
      </c>
      <c r="M50" s="980">
        <v>3262</v>
      </c>
    </row>
    <row r="51" spans="2:13" ht="27.75" customHeight="1">
      <c r="B51" s="919"/>
      <c r="C51" s="932"/>
      <c r="D51" s="941"/>
      <c r="E51" s="992" t="s">
        <v>97</v>
      </c>
      <c r="F51" s="992"/>
      <c r="G51" s="992"/>
      <c r="H51" s="998"/>
      <c r="I51" s="964">
        <v>218</v>
      </c>
      <c r="J51" s="972">
        <v>205</v>
      </c>
      <c r="K51" s="972">
        <v>192</v>
      </c>
      <c r="L51" s="972">
        <v>191</v>
      </c>
      <c r="M51" s="980">
        <v>164</v>
      </c>
    </row>
    <row r="52" spans="2:13" ht="27.75" customHeight="1">
      <c r="B52" s="920"/>
      <c r="C52" s="933"/>
      <c r="D52" s="941"/>
      <c r="E52" s="992" t="s">
        <v>46</v>
      </c>
      <c r="F52" s="992"/>
      <c r="G52" s="992"/>
      <c r="H52" s="998"/>
      <c r="I52" s="964">
        <v>18377</v>
      </c>
      <c r="J52" s="972">
        <v>20459</v>
      </c>
      <c r="K52" s="972">
        <v>20730</v>
      </c>
      <c r="L52" s="972">
        <v>20442</v>
      </c>
      <c r="M52" s="980">
        <v>20046</v>
      </c>
    </row>
    <row r="53" spans="2:13" ht="27.75" customHeight="1">
      <c r="B53" s="922" t="s">
        <v>17</v>
      </c>
      <c r="C53" s="935"/>
      <c r="D53" s="943"/>
      <c r="E53" s="994" t="s">
        <v>99</v>
      </c>
      <c r="F53" s="994"/>
      <c r="G53" s="994"/>
      <c r="H53" s="1000"/>
      <c r="I53" s="965">
        <v>3512</v>
      </c>
      <c r="J53" s="973">
        <v>4398</v>
      </c>
      <c r="K53" s="973">
        <v>3724</v>
      </c>
      <c r="L53" s="973">
        <v>4288</v>
      </c>
      <c r="M53" s="981">
        <v>4332</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YBAYKDzxoK9pkpGtUAwQQg4y6yM6RWrtxfRxlOUQmKRLUbnKrpNgkQyYnYDSykcKR8/j1F/0/1rtv+dCUoWSA==" saltValue="e0If43AoulpFVgZygjI+c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D12" zoomScale="55" zoomScaleNormal="55" zoomScaleSheetLayoutView="100" workbookViewId="0">
      <selection activeCell="H56" sqref="H56"/>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11</v>
      </c>
      <c r="C54" s="1009"/>
      <c r="D54" s="1009"/>
      <c r="E54" s="1018" t="s">
        <v>16</v>
      </c>
      <c r="F54" s="1025" t="s">
        <v>442</v>
      </c>
      <c r="G54" s="1025" t="s">
        <v>530</v>
      </c>
      <c r="H54" s="1033" t="s">
        <v>531</v>
      </c>
    </row>
    <row r="55" spans="2:8" ht="52.5" customHeight="1">
      <c r="B55" s="1004"/>
      <c r="C55" s="1010" t="s">
        <v>103</v>
      </c>
      <c r="D55" s="1010"/>
      <c r="E55" s="1019"/>
      <c r="F55" s="1026">
        <v>2231</v>
      </c>
      <c r="G55" s="1026">
        <v>2142</v>
      </c>
      <c r="H55" s="1034">
        <v>2001</v>
      </c>
    </row>
    <row r="56" spans="2:8" ht="52.5" customHeight="1">
      <c r="B56" s="1005"/>
      <c r="C56" s="1011" t="s">
        <v>106</v>
      </c>
      <c r="D56" s="1011"/>
      <c r="E56" s="1020"/>
      <c r="F56" s="1027">
        <v>1</v>
      </c>
      <c r="G56" s="1027">
        <v>1</v>
      </c>
      <c r="H56" s="1035">
        <v>1</v>
      </c>
    </row>
    <row r="57" spans="2:8" ht="53.25" customHeight="1">
      <c r="B57" s="1005"/>
      <c r="C57" s="1012" t="s">
        <v>68</v>
      </c>
      <c r="D57" s="1012"/>
      <c r="E57" s="1021"/>
      <c r="F57" s="1028">
        <v>2280</v>
      </c>
      <c r="G57" s="1028">
        <v>2218</v>
      </c>
      <c r="H57" s="1036">
        <v>2000</v>
      </c>
    </row>
    <row r="58" spans="2:8" ht="45.75" customHeight="1">
      <c r="B58" s="1006"/>
      <c r="C58" s="1013" t="s">
        <v>399</v>
      </c>
      <c r="D58" s="1016"/>
      <c r="E58" s="1022"/>
      <c r="F58" s="1029">
        <v>1309</v>
      </c>
      <c r="G58" s="1029">
        <v>1272</v>
      </c>
      <c r="H58" s="1037">
        <v>1083</v>
      </c>
    </row>
    <row r="59" spans="2:8" ht="45.75" customHeight="1">
      <c r="B59" s="1006"/>
      <c r="C59" s="1013" t="s">
        <v>449</v>
      </c>
      <c r="D59" s="1016"/>
      <c r="E59" s="1022"/>
      <c r="F59" s="1029">
        <v>298</v>
      </c>
      <c r="G59" s="1029">
        <v>313</v>
      </c>
      <c r="H59" s="1037">
        <v>304</v>
      </c>
    </row>
    <row r="60" spans="2:8" ht="45.75" customHeight="1">
      <c r="B60" s="1006"/>
      <c r="C60" s="1013" t="s">
        <v>83</v>
      </c>
      <c r="D60" s="1016"/>
      <c r="E60" s="1022"/>
      <c r="F60" s="1029">
        <v>262254</v>
      </c>
      <c r="G60" s="1029">
        <v>256</v>
      </c>
      <c r="H60" s="1037">
        <v>253</v>
      </c>
    </row>
    <row r="61" spans="2:8" ht="45.75" customHeight="1">
      <c r="B61" s="1006"/>
      <c r="C61" s="1013" t="s">
        <v>466</v>
      </c>
      <c r="D61" s="1016"/>
      <c r="E61" s="1022"/>
      <c r="F61" s="1029">
        <v>262</v>
      </c>
      <c r="G61" s="1029">
        <v>234</v>
      </c>
      <c r="H61" s="1037">
        <v>230</v>
      </c>
    </row>
    <row r="62" spans="2:8" ht="45.75" customHeight="1">
      <c r="B62" s="1007"/>
      <c r="C62" s="1014" t="s">
        <v>550</v>
      </c>
      <c r="D62" s="1017"/>
      <c r="E62" s="1023"/>
      <c r="F62" s="1030">
        <v>61</v>
      </c>
      <c r="G62" s="1030">
        <v>45</v>
      </c>
      <c r="H62" s="1038">
        <v>35</v>
      </c>
    </row>
    <row r="63" spans="2:8" ht="52.5" customHeight="1">
      <c r="B63" s="1008"/>
      <c r="C63" s="1015" t="s">
        <v>111</v>
      </c>
      <c r="D63" s="1015"/>
      <c r="E63" s="1024"/>
      <c r="F63" s="1031">
        <v>4512</v>
      </c>
      <c r="G63" s="1031">
        <v>4361</v>
      </c>
      <c r="H63" s="1039">
        <v>4002</v>
      </c>
    </row>
    <row r="64" spans="2:8" ht="15" customHeight="1"/>
  </sheetData>
  <sheetProtection algorithmName="SHA-512" hashValue="fExP/DWJQ1eoctuxryafpHSQtpwWPVaWGur142Ekw2bj3KKkzc1y8SZmr5NRGoa/KpG6YBHCaZyICTIpfsrAgg==" saltValue="dBhhETC6mvsy0Dw1qzLGC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81</v>
      </c>
      <c r="E2" s="820"/>
      <c r="F2" s="1055" t="s">
        <v>527</v>
      </c>
      <c r="G2" s="844"/>
      <c r="H2" s="854"/>
    </row>
    <row r="3" spans="1:8">
      <c r="A3" s="808" t="s">
        <v>246</v>
      </c>
      <c r="B3" s="793"/>
      <c r="C3" s="1048"/>
      <c r="D3" s="1051">
        <v>92318</v>
      </c>
      <c r="E3" s="1053"/>
      <c r="F3" s="1056">
        <v>81768</v>
      </c>
      <c r="G3" s="1058"/>
      <c r="H3" s="1061"/>
    </row>
    <row r="4" spans="1:8">
      <c r="A4" s="780"/>
      <c r="B4" s="792"/>
      <c r="C4" s="1049"/>
      <c r="D4" s="1052">
        <v>22905</v>
      </c>
      <c r="E4" s="1054"/>
      <c r="F4" s="1057">
        <v>37917</v>
      </c>
      <c r="G4" s="1059"/>
      <c r="H4" s="1062"/>
    </row>
    <row r="5" spans="1:8">
      <c r="A5" s="808" t="s">
        <v>136</v>
      </c>
      <c r="B5" s="793"/>
      <c r="C5" s="1048"/>
      <c r="D5" s="1051">
        <v>166516</v>
      </c>
      <c r="E5" s="1053"/>
      <c r="F5" s="1056">
        <v>65876</v>
      </c>
      <c r="G5" s="1058"/>
      <c r="H5" s="1061"/>
    </row>
    <row r="6" spans="1:8">
      <c r="A6" s="780"/>
      <c r="B6" s="792"/>
      <c r="C6" s="1049"/>
      <c r="D6" s="1052">
        <v>32398</v>
      </c>
      <c r="E6" s="1054"/>
      <c r="F6" s="1057">
        <v>36484</v>
      </c>
      <c r="G6" s="1059"/>
      <c r="H6" s="1062"/>
    </row>
    <row r="7" spans="1:8">
      <c r="A7" s="808" t="s">
        <v>244</v>
      </c>
      <c r="B7" s="793"/>
      <c r="C7" s="1048"/>
      <c r="D7" s="1051">
        <v>56984</v>
      </c>
      <c r="E7" s="1053"/>
      <c r="F7" s="1056">
        <v>68468</v>
      </c>
      <c r="G7" s="1058"/>
      <c r="H7" s="1061"/>
    </row>
    <row r="8" spans="1:8">
      <c r="A8" s="780"/>
      <c r="B8" s="792"/>
      <c r="C8" s="1049"/>
      <c r="D8" s="1052">
        <v>27342</v>
      </c>
      <c r="E8" s="1054"/>
      <c r="F8" s="1057">
        <v>34140</v>
      </c>
      <c r="G8" s="1059"/>
      <c r="H8" s="1062"/>
    </row>
    <row r="9" spans="1:8">
      <c r="A9" s="808" t="s">
        <v>524</v>
      </c>
      <c r="B9" s="793"/>
      <c r="C9" s="1048"/>
      <c r="D9" s="1051">
        <v>56412</v>
      </c>
      <c r="E9" s="1053"/>
      <c r="F9" s="1056">
        <v>69729</v>
      </c>
      <c r="G9" s="1058"/>
      <c r="H9" s="1061"/>
    </row>
    <row r="10" spans="1:8">
      <c r="A10" s="780"/>
      <c r="B10" s="792"/>
      <c r="C10" s="1049"/>
      <c r="D10" s="1052">
        <v>28800</v>
      </c>
      <c r="E10" s="1054"/>
      <c r="F10" s="1057">
        <v>38908</v>
      </c>
      <c r="G10" s="1059"/>
      <c r="H10" s="1062"/>
    </row>
    <row r="11" spans="1:8">
      <c r="A11" s="808" t="s">
        <v>525</v>
      </c>
      <c r="B11" s="793"/>
      <c r="C11" s="1048"/>
      <c r="D11" s="1051">
        <v>45842</v>
      </c>
      <c r="E11" s="1053"/>
      <c r="F11" s="1056">
        <v>74581</v>
      </c>
      <c r="G11" s="1058"/>
      <c r="H11" s="1061"/>
    </row>
    <row r="12" spans="1:8">
      <c r="A12" s="780"/>
      <c r="B12" s="792"/>
      <c r="C12" s="1050"/>
      <c r="D12" s="1052">
        <v>22830</v>
      </c>
      <c r="E12" s="1054"/>
      <c r="F12" s="1057">
        <v>41563</v>
      </c>
      <c r="G12" s="1059"/>
      <c r="H12" s="1062"/>
    </row>
    <row r="13" spans="1:8">
      <c r="A13" s="808"/>
      <c r="B13" s="793"/>
      <c r="C13" s="1048"/>
      <c r="D13" s="1051">
        <v>83614</v>
      </c>
      <c r="E13" s="1053"/>
      <c r="F13" s="1056">
        <v>72084</v>
      </c>
      <c r="G13" s="1060"/>
      <c r="H13" s="1061"/>
    </row>
    <row r="14" spans="1:8">
      <c r="A14" s="780"/>
      <c r="B14" s="792"/>
      <c r="C14" s="1049"/>
      <c r="D14" s="1052">
        <v>26855</v>
      </c>
      <c r="E14" s="1054"/>
      <c r="F14" s="1057">
        <v>37802</v>
      </c>
      <c r="G14" s="1059"/>
      <c r="H14" s="1062"/>
    </row>
    <row r="17" spans="1:11">
      <c r="A17" s="1040" t="s">
        <v>24</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89</v>
      </c>
      <c r="B19" s="1041">
        <f>ROUND(VALUE(SUBSTITUTE(実質収支比率等に係る経年分析!F$48,"▲","-")),2)</f>
        <v>2.02</v>
      </c>
      <c r="C19" s="1041">
        <f>ROUND(VALUE(SUBSTITUTE(実質収支比率等に係る経年分析!G$48,"▲","-")),2)</f>
        <v>1.94</v>
      </c>
      <c r="D19" s="1041">
        <f>ROUND(VALUE(SUBSTITUTE(実質収支比率等に係る経年分析!H$48,"▲","-")),2)</f>
        <v>1.87</v>
      </c>
      <c r="E19" s="1041">
        <f>ROUND(VALUE(SUBSTITUTE(実質収支比率等に係る経年分析!I$48,"▲","-")),2)</f>
        <v>1.9</v>
      </c>
      <c r="F19" s="1041">
        <f>ROUND(VALUE(SUBSTITUTE(実質収支比率等に係る経年分析!J$48,"▲","-")),2)</f>
        <v>1.88</v>
      </c>
    </row>
    <row r="20" spans="1:11">
      <c r="A20" s="1041" t="s">
        <v>37</v>
      </c>
      <c r="B20" s="1041">
        <f>ROUND(VALUE(SUBSTITUTE(実質収支比率等に係る経年分析!F$47,"▲","-")),2)</f>
        <v>39.450000000000003</v>
      </c>
      <c r="C20" s="1041">
        <f>ROUND(VALUE(SUBSTITUTE(実質収支比率等に係る経年分析!G$47,"▲","-")),2)</f>
        <v>29.12</v>
      </c>
      <c r="D20" s="1041">
        <f>ROUND(VALUE(SUBSTITUTE(実質収支比率等に係る経年分析!H$47,"▲","-")),2)</f>
        <v>25.15</v>
      </c>
      <c r="E20" s="1041">
        <f>ROUND(VALUE(SUBSTITUTE(実質収支比率等に係る経年分析!I$47,"▲","-")),2)</f>
        <v>24.01</v>
      </c>
      <c r="F20" s="1041">
        <f>ROUND(VALUE(SUBSTITUTE(実質収支比率等に係る経年分析!J$47,"▲","-")),2)</f>
        <v>22</v>
      </c>
    </row>
    <row r="21" spans="1:11">
      <c r="A21" s="1041" t="s">
        <v>114</v>
      </c>
      <c r="B21" s="1041">
        <f>IF(ISNUMBER(VALUE(SUBSTITUTE(実質収支比率等に係る経年分析!F$49,"▲","-"))),ROUND(VALUE(SUBSTITUTE(実質収支比率等に係る経年分析!F$49,"▲","-")),2),NA())</f>
        <v>-4.8499999999999996</v>
      </c>
      <c r="C21" s="1041">
        <f>IF(ISNUMBER(VALUE(SUBSTITUTE(実質収支比率等に係る経年分析!G$49,"▲","-"))),ROUND(VALUE(SUBSTITUTE(実質収支比率等に係る経年分析!G$49,"▲","-")),2),NA())</f>
        <v>-10.73</v>
      </c>
      <c r="D21" s="1041">
        <f>IF(ISNUMBER(VALUE(SUBSTITUTE(実質収支比率等に係る経年分析!H$49,"▲","-"))),ROUND(VALUE(SUBSTITUTE(実質収支比率等に係る経年分析!H$49,"▲","-")),2),NA())</f>
        <v>-3.62</v>
      </c>
      <c r="E21" s="1041">
        <f>IF(ISNUMBER(VALUE(SUBSTITUTE(実質収支比率等に係る経年分析!I$49,"▲","-"))),ROUND(VALUE(SUBSTITUTE(実質収支比率等に係る経年分析!I$49,"▲","-")),2),NA())</f>
        <v>-0.95</v>
      </c>
      <c r="F21" s="1041">
        <f>IF(ISNUMBER(VALUE(SUBSTITUTE(実質収支比率等に係る経年分析!J$49,"▲","-"))),ROUND(VALUE(SUBSTITUTE(実質収支比率等に係る経年分析!J$49,"▲","-")),2),NA())</f>
        <v>-1.54</v>
      </c>
    </row>
    <row r="24" spans="1:11">
      <c r="A24" s="1040" t="s">
        <v>101</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116</v>
      </c>
      <c r="C26" s="1042" t="s">
        <v>66</v>
      </c>
      <c r="D26" s="1042" t="s">
        <v>116</v>
      </c>
      <c r="E26" s="1042" t="s">
        <v>66</v>
      </c>
      <c r="F26" s="1042" t="s">
        <v>116</v>
      </c>
      <c r="G26" s="1042" t="s">
        <v>66</v>
      </c>
      <c r="H26" s="1042" t="s">
        <v>116</v>
      </c>
      <c r="I26" s="1042" t="s">
        <v>66</v>
      </c>
      <c r="J26" s="1042" t="s">
        <v>116</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学校給食特別会計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霊苑事業特別会計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1.e-002</v>
      </c>
    </row>
    <row r="31" spans="1:11">
      <c r="A31" s="1042" t="str">
        <f>IF('連結実質赤字比率に係る赤字・黒字の構成分析'!C$39="",NA(),'連結実質赤字比率に係る赤字・黒字の構成分析'!C$39)</f>
        <v>後期高齢者医療保険特別会計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1.e-002</v>
      </c>
    </row>
    <row r="32" spans="1:11">
      <c r="A32" s="1042" t="str">
        <f>IF('連結実質赤字比率に係る赤字・黒字の構成分析'!C$38="",NA(),'連結実質赤字比率に係る赤字・黒字の構成分析'!C$38)</f>
        <v>介護保険特別会計（保険事業勘定）</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0.36</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0.37</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1.28</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1.25</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0.23</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0.23</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1.02</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1.06</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1.67</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2</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1.92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1.86</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1.88</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1.86</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24.69</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24.73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23.81</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19.440000000000001</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17.63</v>
      </c>
    </row>
    <row r="36" spans="1:16">
      <c r="A36" s="1042" t="str">
        <f>IF('連結実質赤字比率に係る赤字・黒字の構成分析'!C$34="",NA(),'連結実質赤字比率に係る赤字・黒字の構成分析'!C$34)</f>
        <v>下水道事業特別会計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0</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0</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0</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0</v>
      </c>
      <c r="J36" s="1042">
        <f>IF(ROUND(VALUE(SUBSTITUTE('連結実質赤字比率に係る赤字・黒字の構成分析'!J$34,"▲","-")),2)&lt;0,ABS(ROUND(VALUE(SUBSTITUTE('連結実質赤字比率に係る赤字・黒字の構成分析'!J$34,"▲","-")),2)),NA())</f>
        <v>0.51</v>
      </c>
      <c r="K36" s="1042" t="e">
        <f>IF(ROUND(VALUE(SUBSTITUTE('連結実質赤字比率に係る赤字・黒字の構成分析'!J$34,"▲","-")),2)&gt;=0,ABS(ROUND(VALUE(SUBSTITUTE('連結実質赤字比率に係る赤字・黒字の構成分析'!J$34,"▲","-")),2)),NA())</f>
        <v>#N/A</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118</v>
      </c>
      <c r="C41" s="1043"/>
      <c r="D41" s="1043" t="s">
        <v>120</v>
      </c>
      <c r="E41" s="1043" t="s">
        <v>118</v>
      </c>
      <c r="F41" s="1043"/>
      <c r="G41" s="1043" t="s">
        <v>120</v>
      </c>
      <c r="H41" s="1043" t="s">
        <v>118</v>
      </c>
      <c r="I41" s="1043"/>
      <c r="J41" s="1043" t="s">
        <v>120</v>
      </c>
      <c r="K41" s="1043" t="s">
        <v>118</v>
      </c>
      <c r="L41" s="1043"/>
      <c r="M41" s="1043" t="s">
        <v>120</v>
      </c>
      <c r="N41" s="1043" t="s">
        <v>118</v>
      </c>
      <c r="O41" s="1043"/>
      <c r="P41" s="1043" t="s">
        <v>120</v>
      </c>
    </row>
    <row r="42" spans="1:16">
      <c r="A42" s="1043" t="s">
        <v>122</v>
      </c>
      <c r="B42" s="1043"/>
      <c r="C42" s="1043"/>
      <c r="D42" s="1043">
        <f>'実質公債費比率（分子）の構造'!K$52</f>
        <v>1484</v>
      </c>
      <c r="E42" s="1043"/>
      <c r="F42" s="1043"/>
      <c r="G42" s="1043">
        <f>'実質公債費比率（分子）の構造'!L$52</f>
        <v>1462</v>
      </c>
      <c r="H42" s="1043"/>
      <c r="I42" s="1043"/>
      <c r="J42" s="1043">
        <f>'実質公債費比率（分子）の構造'!M$52</f>
        <v>1449</v>
      </c>
      <c r="K42" s="1043"/>
      <c r="L42" s="1043"/>
      <c r="M42" s="1043">
        <f>'実質公債費比率（分子）の構造'!N$52</f>
        <v>1462</v>
      </c>
      <c r="N42" s="1043"/>
      <c r="O42" s="1043"/>
      <c r="P42" s="1043">
        <f>'実質公債費比率（分子）の構造'!O$52</f>
        <v>1542</v>
      </c>
    </row>
    <row r="43" spans="1:16">
      <c r="A43" s="1043" t="s">
        <v>51</v>
      </c>
      <c r="B43" s="1043">
        <f>'実質公債費比率（分子）の構造'!K$51</f>
        <v>0</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t="str">
        <f>'実質公債費比率（分子）の構造'!O$51</f>
        <v>-</v>
      </c>
      <c r="O43" s="1043"/>
      <c r="P43" s="1043"/>
    </row>
    <row r="44" spans="1:16">
      <c r="A44" s="1043" t="s">
        <v>44</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97</v>
      </c>
      <c r="C45" s="1043"/>
      <c r="D45" s="1043"/>
      <c r="E45" s="1043">
        <f>'実質公債費比率（分子）の構造'!L$49</f>
        <v>86</v>
      </c>
      <c r="F45" s="1043"/>
      <c r="G45" s="1043"/>
      <c r="H45" s="1043">
        <f>'実質公債費比率（分子）の構造'!M$49</f>
        <v>66</v>
      </c>
      <c r="I45" s="1043"/>
      <c r="J45" s="1043"/>
      <c r="K45" s="1043">
        <f>'実質公債費比率（分子）の構造'!N$49</f>
        <v>35</v>
      </c>
      <c r="L45" s="1043"/>
      <c r="M45" s="1043"/>
      <c r="N45" s="1043">
        <f>'実質公債費比率（分子）の構造'!O$49</f>
        <v>31</v>
      </c>
      <c r="O45" s="1043"/>
      <c r="P45" s="1043"/>
    </row>
    <row r="46" spans="1:16">
      <c r="A46" s="1043" t="s">
        <v>42</v>
      </c>
      <c r="B46" s="1043">
        <f>'実質公債費比率（分子）の構造'!K$48</f>
        <v>679</v>
      </c>
      <c r="C46" s="1043"/>
      <c r="D46" s="1043"/>
      <c r="E46" s="1043">
        <f>'実質公債費比率（分子）の構造'!L$48</f>
        <v>592</v>
      </c>
      <c r="F46" s="1043"/>
      <c r="G46" s="1043"/>
      <c r="H46" s="1043">
        <f>'実質公債費比率（分子）の構造'!M$48</f>
        <v>657</v>
      </c>
      <c r="I46" s="1043"/>
      <c r="J46" s="1043"/>
      <c r="K46" s="1043">
        <f>'実質公債費比率（分子）の構造'!N$48</f>
        <v>661</v>
      </c>
      <c r="L46" s="1043"/>
      <c r="M46" s="1043"/>
      <c r="N46" s="1043">
        <f>'実質公債費比率（分子）の構造'!O$48</f>
        <v>644</v>
      </c>
      <c r="O46" s="1043"/>
      <c r="P46" s="1043"/>
    </row>
    <row r="47" spans="1:16">
      <c r="A47" s="1043" t="s">
        <v>36</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29</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26</v>
      </c>
      <c r="B49" s="1043">
        <f>'実質公債費比率（分子）の構造'!K$45</f>
        <v>1087</v>
      </c>
      <c r="C49" s="1043"/>
      <c r="D49" s="1043"/>
      <c r="E49" s="1043">
        <f>'実質公債費比率（分子）の構造'!L$45</f>
        <v>1247</v>
      </c>
      <c r="F49" s="1043"/>
      <c r="G49" s="1043"/>
      <c r="H49" s="1043">
        <f>'実質公債費比率（分子）の構造'!M$45</f>
        <v>1297</v>
      </c>
      <c r="I49" s="1043"/>
      <c r="J49" s="1043"/>
      <c r="K49" s="1043">
        <f>'実質公債費比率（分子）の構造'!N$45</f>
        <v>1361</v>
      </c>
      <c r="L49" s="1043"/>
      <c r="M49" s="1043"/>
      <c r="N49" s="1043">
        <f>'実質公債費比率（分子）の構造'!O$45</f>
        <v>1493</v>
      </c>
      <c r="O49" s="1043"/>
      <c r="P49" s="1043"/>
    </row>
    <row r="50" spans="1:16">
      <c r="A50" s="1043" t="s">
        <v>58</v>
      </c>
      <c r="B50" s="1043" t="e">
        <f>NA()</f>
        <v>#N/A</v>
      </c>
      <c r="C50" s="1043">
        <f>IF(ISNUMBER('実質公債費比率（分子）の構造'!K$53),'実質公債費比率（分子）の構造'!K$53,NA())</f>
        <v>379</v>
      </c>
      <c r="D50" s="1043" t="e">
        <f>NA()</f>
        <v>#N/A</v>
      </c>
      <c r="E50" s="1043" t="e">
        <f>NA()</f>
        <v>#N/A</v>
      </c>
      <c r="F50" s="1043">
        <f>IF(ISNUMBER('実質公債費比率（分子）の構造'!L$53),'実質公債費比率（分子）の構造'!L$53,NA())</f>
        <v>463</v>
      </c>
      <c r="G50" s="1043" t="e">
        <f>NA()</f>
        <v>#N/A</v>
      </c>
      <c r="H50" s="1043" t="e">
        <f>NA()</f>
        <v>#N/A</v>
      </c>
      <c r="I50" s="1043">
        <f>IF(ISNUMBER('実質公債費比率（分子）の構造'!M$53),'実質公債費比率（分子）の構造'!M$53,NA())</f>
        <v>571</v>
      </c>
      <c r="J50" s="1043" t="e">
        <f>NA()</f>
        <v>#N/A</v>
      </c>
      <c r="K50" s="1043" t="e">
        <f>NA()</f>
        <v>#N/A</v>
      </c>
      <c r="L50" s="1043">
        <f>IF(ISNUMBER('実質公債費比率（分子）の構造'!N$53),'実質公債費比率（分子）の構造'!N$53,NA())</f>
        <v>595</v>
      </c>
      <c r="M50" s="1043" t="e">
        <f>NA()</f>
        <v>#N/A</v>
      </c>
      <c r="N50" s="1043" t="e">
        <f>NA()</f>
        <v>#N/A</v>
      </c>
      <c r="O50" s="1043">
        <f>IF(ISNUMBER('実質公債費比率（分子）の構造'!O$53),'実質公債費比率（分子）の構造'!O$53,NA())</f>
        <v>626</v>
      </c>
      <c r="P50" s="1043" t="e">
        <f>NA()</f>
        <v>#N/A</v>
      </c>
    </row>
    <row r="53" spans="1:16">
      <c r="A53" s="1040" t="s">
        <v>123</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108</v>
      </c>
      <c r="C55" s="1042"/>
      <c r="D55" s="1042" t="s">
        <v>127</v>
      </c>
      <c r="E55" s="1042" t="s">
        <v>108</v>
      </c>
      <c r="F55" s="1042"/>
      <c r="G55" s="1042" t="s">
        <v>127</v>
      </c>
      <c r="H55" s="1042" t="s">
        <v>108</v>
      </c>
      <c r="I55" s="1042"/>
      <c r="J55" s="1042" t="s">
        <v>127</v>
      </c>
      <c r="K55" s="1042" t="s">
        <v>108</v>
      </c>
      <c r="L55" s="1042"/>
      <c r="M55" s="1042" t="s">
        <v>127</v>
      </c>
      <c r="N55" s="1042" t="s">
        <v>108</v>
      </c>
      <c r="O55" s="1042"/>
      <c r="P55" s="1042" t="s">
        <v>127</v>
      </c>
    </row>
    <row r="56" spans="1:16">
      <c r="A56" s="1042" t="s">
        <v>46</v>
      </c>
      <c r="B56" s="1042"/>
      <c r="C56" s="1042"/>
      <c r="D56" s="1042">
        <f>'将来負担比率（分子）の構造'!I$52</f>
        <v>18377</v>
      </c>
      <c r="E56" s="1042"/>
      <c r="F56" s="1042"/>
      <c r="G56" s="1042">
        <f>'将来負担比率（分子）の構造'!J$52</f>
        <v>20459</v>
      </c>
      <c r="H56" s="1042"/>
      <c r="I56" s="1042"/>
      <c r="J56" s="1042">
        <f>'将来負担比率（分子）の構造'!K$52</f>
        <v>20730</v>
      </c>
      <c r="K56" s="1042"/>
      <c r="L56" s="1042"/>
      <c r="M56" s="1042">
        <f>'将来負担比率（分子）の構造'!L$52</f>
        <v>20442</v>
      </c>
      <c r="N56" s="1042"/>
      <c r="O56" s="1042"/>
      <c r="P56" s="1042">
        <f>'将来負担比率（分子）の構造'!M$52</f>
        <v>20046</v>
      </c>
    </row>
    <row r="57" spans="1:16">
      <c r="A57" s="1042" t="s">
        <v>97</v>
      </c>
      <c r="B57" s="1042"/>
      <c r="C57" s="1042"/>
      <c r="D57" s="1042">
        <f>'将来負担比率（分子）の構造'!I$51</f>
        <v>218</v>
      </c>
      <c r="E57" s="1042"/>
      <c r="F57" s="1042"/>
      <c r="G57" s="1042">
        <f>'将来負担比率（分子）の構造'!J$51</f>
        <v>205</v>
      </c>
      <c r="H57" s="1042"/>
      <c r="I57" s="1042"/>
      <c r="J57" s="1042">
        <f>'将来負担比率（分子）の構造'!K$51</f>
        <v>192</v>
      </c>
      <c r="K57" s="1042"/>
      <c r="L57" s="1042"/>
      <c r="M57" s="1042">
        <f>'将来負担比率（分子）の構造'!L$51</f>
        <v>191</v>
      </c>
      <c r="N57" s="1042"/>
      <c r="O57" s="1042"/>
      <c r="P57" s="1042">
        <f>'将来負担比率（分子）の構造'!M$51</f>
        <v>164</v>
      </c>
    </row>
    <row r="58" spans="1:16">
      <c r="A58" s="1042" t="s">
        <v>94</v>
      </c>
      <c r="B58" s="1042"/>
      <c r="C58" s="1042"/>
      <c r="D58" s="1042">
        <f>'将来負担比率（分子）の構造'!I$50</f>
        <v>4564</v>
      </c>
      <c r="E58" s="1042"/>
      <c r="F58" s="1042"/>
      <c r="G58" s="1042">
        <f>'将来負担比率（分子）の構造'!J$50</f>
        <v>3659</v>
      </c>
      <c r="H58" s="1042"/>
      <c r="I58" s="1042"/>
      <c r="J58" s="1042">
        <f>'将来負担比率（分子）の構造'!K$50</f>
        <v>3460</v>
      </c>
      <c r="K58" s="1042"/>
      <c r="L58" s="1042"/>
      <c r="M58" s="1042">
        <f>'将来負担比率（分子）の構造'!L$50</f>
        <v>3356</v>
      </c>
      <c r="N58" s="1042"/>
      <c r="O58" s="1042"/>
      <c r="P58" s="1042">
        <f>'将来負担比率（分子）の構造'!M$50</f>
        <v>3262</v>
      </c>
    </row>
    <row r="59" spans="1:16">
      <c r="A59" s="1042" t="s">
        <v>90</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75</v>
      </c>
      <c r="B61" s="1042">
        <f>'将来負担比率（分子）の構造'!I$46</f>
        <v>463</v>
      </c>
      <c r="C61" s="1042"/>
      <c r="D61" s="1042"/>
      <c r="E61" s="1042">
        <f>'将来負担比率（分子）の構造'!J$46</f>
        <v>335</v>
      </c>
      <c r="F61" s="1042"/>
      <c r="G61" s="1042"/>
      <c r="H61" s="1042">
        <f>'将来負担比率（分子）の構造'!K$46</f>
        <v>319</v>
      </c>
      <c r="I61" s="1042"/>
      <c r="J61" s="1042"/>
      <c r="K61" s="1042">
        <f>'将来負担比率（分子）の構造'!L$46</f>
        <v>273</v>
      </c>
      <c r="L61" s="1042"/>
      <c r="M61" s="1042"/>
      <c r="N61" s="1042">
        <f>'将来負担比率（分子）の構造'!M$46</f>
        <v>277</v>
      </c>
      <c r="O61" s="1042"/>
      <c r="P61" s="1042"/>
    </row>
    <row r="62" spans="1:16">
      <c r="A62" s="1042" t="s">
        <v>76</v>
      </c>
      <c r="B62" s="1042">
        <f>'将来負担比率（分子）の構造'!I$45</f>
        <v>1667</v>
      </c>
      <c r="C62" s="1042"/>
      <c r="D62" s="1042"/>
      <c r="E62" s="1042">
        <f>'将来負担比率（分子）の構造'!J$45</f>
        <v>1640</v>
      </c>
      <c r="F62" s="1042"/>
      <c r="G62" s="1042"/>
      <c r="H62" s="1042">
        <f>'将来負担比率（分子）の構造'!K$45</f>
        <v>1477</v>
      </c>
      <c r="I62" s="1042"/>
      <c r="J62" s="1042"/>
      <c r="K62" s="1042">
        <f>'将来負担比率（分子）の構造'!L$45</f>
        <v>1465</v>
      </c>
      <c r="L62" s="1042"/>
      <c r="M62" s="1042"/>
      <c r="N62" s="1042">
        <f>'将来負担比率（分子）の構造'!M$45</f>
        <v>1328</v>
      </c>
      <c r="O62" s="1042"/>
      <c r="P62" s="1042"/>
    </row>
    <row r="63" spans="1:16">
      <c r="A63" s="1042" t="s">
        <v>74</v>
      </c>
      <c r="B63" s="1042">
        <f>'将来負担比率（分子）の構造'!I$44</f>
        <v>354</v>
      </c>
      <c r="C63" s="1042"/>
      <c r="D63" s="1042"/>
      <c r="E63" s="1042">
        <f>'将来負担比率（分子）の構造'!J$44</f>
        <v>274</v>
      </c>
      <c r="F63" s="1042"/>
      <c r="G63" s="1042"/>
      <c r="H63" s="1042">
        <f>'将来負担比率（分子）の構造'!K$44</f>
        <v>208</v>
      </c>
      <c r="I63" s="1042"/>
      <c r="J63" s="1042"/>
      <c r="K63" s="1042">
        <f>'将来負担比率（分子）の構造'!L$44</f>
        <v>180</v>
      </c>
      <c r="L63" s="1042"/>
      <c r="M63" s="1042"/>
      <c r="N63" s="1042">
        <f>'将来負担比率（分子）の構造'!M$44</f>
        <v>147</v>
      </c>
      <c r="O63" s="1042"/>
      <c r="P63" s="1042"/>
    </row>
    <row r="64" spans="1:16">
      <c r="A64" s="1042" t="s">
        <v>72</v>
      </c>
      <c r="B64" s="1042">
        <f>'将来負担比率（分子）の構造'!I$43</f>
        <v>7989</v>
      </c>
      <c r="C64" s="1042"/>
      <c r="D64" s="1042"/>
      <c r="E64" s="1042">
        <f>'将来負担比率（分子）の構造'!J$43</f>
        <v>6923</v>
      </c>
      <c r="F64" s="1042"/>
      <c r="G64" s="1042"/>
      <c r="H64" s="1042">
        <f>'将来負担比率（分子）の構造'!K$43</f>
        <v>6186</v>
      </c>
      <c r="I64" s="1042"/>
      <c r="J64" s="1042"/>
      <c r="K64" s="1042">
        <f>'将来負担比率（分子）の構造'!L$43</f>
        <v>5948</v>
      </c>
      <c r="L64" s="1042"/>
      <c r="M64" s="1042"/>
      <c r="N64" s="1042">
        <f>'将来負担比率（分子）の構造'!M$43</f>
        <v>5951</v>
      </c>
      <c r="O64" s="1042"/>
      <c r="P64" s="1042"/>
    </row>
    <row r="65" spans="1:16">
      <c r="A65" s="1042" t="s">
        <v>71</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64</v>
      </c>
      <c r="B66" s="1042">
        <f>'将来負担比率（分子）の構造'!I$41</f>
        <v>16198</v>
      </c>
      <c r="C66" s="1042"/>
      <c r="D66" s="1042"/>
      <c r="E66" s="1042">
        <f>'将来負担比率（分子）の構造'!J$41</f>
        <v>19549</v>
      </c>
      <c r="F66" s="1042"/>
      <c r="G66" s="1042"/>
      <c r="H66" s="1042">
        <f>'将来負担比率（分子）の構造'!K$41</f>
        <v>19917</v>
      </c>
      <c r="I66" s="1042"/>
      <c r="J66" s="1042"/>
      <c r="K66" s="1042">
        <f>'将来負担比率（分子）の構造'!L$41</f>
        <v>20410</v>
      </c>
      <c r="L66" s="1042"/>
      <c r="M66" s="1042"/>
      <c r="N66" s="1042">
        <f>'将来負担比率（分子）の構造'!M$41</f>
        <v>20101</v>
      </c>
      <c r="O66" s="1042"/>
      <c r="P66" s="1042"/>
    </row>
    <row r="67" spans="1:16">
      <c r="A67" s="1042" t="s">
        <v>99</v>
      </c>
      <c r="B67" s="1042" t="e">
        <f>NA()</f>
        <v>#N/A</v>
      </c>
      <c r="C67" s="1042">
        <f>IF(ISNUMBER('将来負担比率（分子）の構造'!I$53),IF('将来負担比率（分子）の構造'!I$53&lt;0,0,'将来負担比率（分子）の構造'!I$53),NA())</f>
        <v>3512</v>
      </c>
      <c r="D67" s="1042" t="e">
        <f>NA()</f>
        <v>#N/A</v>
      </c>
      <c r="E67" s="1042" t="e">
        <f>NA()</f>
        <v>#N/A</v>
      </c>
      <c r="F67" s="1042">
        <f>IF(ISNUMBER('将来負担比率（分子）の構造'!J$53),IF('将来負担比率（分子）の構造'!J$53&lt;0,0,'将来負担比率（分子）の構造'!J$53),NA())</f>
        <v>4398</v>
      </c>
      <c r="G67" s="1042" t="e">
        <f>NA()</f>
        <v>#N/A</v>
      </c>
      <c r="H67" s="1042" t="e">
        <f>NA()</f>
        <v>#N/A</v>
      </c>
      <c r="I67" s="1042">
        <f>IF(ISNUMBER('将来負担比率（分子）の構造'!K$53),IF('将来負担比率（分子）の構造'!K$53&lt;0,0,'将来負担比率（分子）の構造'!K$53),NA())</f>
        <v>3724</v>
      </c>
      <c r="J67" s="1042" t="e">
        <f>NA()</f>
        <v>#N/A</v>
      </c>
      <c r="K67" s="1042" t="e">
        <f>NA()</f>
        <v>#N/A</v>
      </c>
      <c r="L67" s="1042">
        <f>IF(ISNUMBER('将来負担比率（分子）の構造'!L$53),IF('将来負担比率（分子）の構造'!L$53&lt;0,0,'将来負担比率（分子）の構造'!L$53),NA())</f>
        <v>4288</v>
      </c>
      <c r="M67" s="1042" t="e">
        <f>NA()</f>
        <v>#N/A</v>
      </c>
      <c r="N67" s="1042" t="e">
        <f>NA()</f>
        <v>#N/A</v>
      </c>
      <c r="O67" s="1042">
        <f>IF(ISNUMBER('将来負担比率（分子）の構造'!M$53),IF('将来負担比率（分子）の構造'!M$53&lt;0,0,'将来負担比率（分子）の構造'!M$53),NA())</f>
        <v>4332</v>
      </c>
      <c r="P67" s="1042" t="e">
        <f>NA()</f>
        <v>#N/A</v>
      </c>
    </row>
    <row r="70" spans="1:16">
      <c r="A70" s="1045" t="s">
        <v>128</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129</v>
      </c>
      <c r="B72" s="1046">
        <f>基金残高に係る経年分析!F55</f>
        <v>2231</v>
      </c>
      <c r="C72" s="1046">
        <f>基金残高に係る経年分析!G55</f>
        <v>2142</v>
      </c>
      <c r="D72" s="1046">
        <f>基金残高に係る経年分析!H55</f>
        <v>2001</v>
      </c>
    </row>
    <row r="73" spans="1:16">
      <c r="A73" s="1044" t="s">
        <v>130</v>
      </c>
      <c r="B73" s="1046">
        <f>基金残高に係る経年分析!F56</f>
        <v>1</v>
      </c>
      <c r="C73" s="1046">
        <f>基金残高に係る経年分析!G56</f>
        <v>1</v>
      </c>
      <c r="D73" s="1046">
        <f>基金残高に係る経年分析!H56</f>
        <v>1</v>
      </c>
    </row>
    <row r="74" spans="1:16">
      <c r="A74" s="1044" t="s">
        <v>132</v>
      </c>
      <c r="B74" s="1046">
        <f>基金残高に係る経年分析!F57</f>
        <v>2280</v>
      </c>
      <c r="C74" s="1046">
        <f>基金残高に係る経年分析!G57</f>
        <v>2218</v>
      </c>
      <c r="D74" s="1046">
        <f>基金残高に係る経年分析!H57</f>
        <v>2000</v>
      </c>
    </row>
  </sheetData>
  <sheetProtection algorithmName="SHA-512" hashValue="cG900U/UxiEZo12d/Yysq9wwJqQQnd/vTZQ6OU/T67lPQabOvXVeHFh8yG2mf+7acqeUc+EHq0hd8aw1cGxTGQ==" saltValue="bpCRXTkFpCLeh4pGybyyl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233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310</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11</v>
      </c>
      <c r="C4" s="139"/>
      <c r="D4" s="139"/>
      <c r="E4" s="139"/>
      <c r="F4" s="139"/>
      <c r="G4" s="139"/>
      <c r="H4" s="139"/>
      <c r="I4" s="139"/>
      <c r="J4" s="139"/>
      <c r="K4" s="139"/>
      <c r="L4" s="139"/>
      <c r="M4" s="139"/>
      <c r="N4" s="139"/>
      <c r="O4" s="139"/>
      <c r="P4" s="139"/>
      <c r="Q4" s="144"/>
      <c r="R4" s="183" t="s">
        <v>314</v>
      </c>
      <c r="S4" s="139"/>
      <c r="T4" s="139"/>
      <c r="U4" s="139"/>
      <c r="V4" s="139"/>
      <c r="W4" s="139"/>
      <c r="X4" s="139"/>
      <c r="Y4" s="144"/>
      <c r="Z4" s="183" t="s">
        <v>317</v>
      </c>
      <c r="AA4" s="139"/>
      <c r="AB4" s="139"/>
      <c r="AC4" s="144"/>
      <c r="AD4" s="183" t="s">
        <v>266</v>
      </c>
      <c r="AE4" s="139"/>
      <c r="AF4" s="139"/>
      <c r="AG4" s="139"/>
      <c r="AH4" s="139"/>
      <c r="AI4" s="139"/>
      <c r="AJ4" s="139"/>
      <c r="AK4" s="144"/>
      <c r="AL4" s="183" t="s">
        <v>317</v>
      </c>
      <c r="AM4" s="139"/>
      <c r="AN4" s="139"/>
      <c r="AO4" s="144"/>
      <c r="AP4" s="301" t="s">
        <v>320</v>
      </c>
      <c r="AQ4" s="301"/>
      <c r="AR4" s="301"/>
      <c r="AS4" s="301"/>
      <c r="AT4" s="301"/>
      <c r="AU4" s="301"/>
      <c r="AV4" s="301"/>
      <c r="AW4" s="301"/>
      <c r="AX4" s="301"/>
      <c r="AY4" s="301"/>
      <c r="AZ4" s="301"/>
      <c r="BA4" s="301"/>
      <c r="BB4" s="301"/>
      <c r="BC4" s="301"/>
      <c r="BD4" s="301"/>
      <c r="BE4" s="301"/>
      <c r="BF4" s="301"/>
      <c r="BG4" s="301" t="s">
        <v>299</v>
      </c>
      <c r="BH4" s="301"/>
      <c r="BI4" s="301"/>
      <c r="BJ4" s="301"/>
      <c r="BK4" s="301"/>
      <c r="BL4" s="301"/>
      <c r="BM4" s="301"/>
      <c r="BN4" s="301"/>
      <c r="BO4" s="301" t="s">
        <v>317</v>
      </c>
      <c r="BP4" s="301"/>
      <c r="BQ4" s="301"/>
      <c r="BR4" s="301"/>
      <c r="BS4" s="301" t="s">
        <v>321</v>
      </c>
      <c r="BT4" s="301"/>
      <c r="BU4" s="301"/>
      <c r="BV4" s="301"/>
      <c r="BW4" s="301"/>
      <c r="BX4" s="301"/>
      <c r="BY4" s="301"/>
      <c r="BZ4" s="301"/>
      <c r="CA4" s="301"/>
      <c r="CB4" s="301"/>
      <c r="CD4" s="183"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4280704</v>
      </c>
      <c r="S5" s="279"/>
      <c r="T5" s="279"/>
      <c r="U5" s="279"/>
      <c r="V5" s="279"/>
      <c r="W5" s="279"/>
      <c r="X5" s="279"/>
      <c r="Y5" s="281"/>
      <c r="Z5" s="284">
        <v>28.2</v>
      </c>
      <c r="AA5" s="284"/>
      <c r="AB5" s="284"/>
      <c r="AC5" s="284"/>
      <c r="AD5" s="289">
        <v>4280704</v>
      </c>
      <c r="AE5" s="289"/>
      <c r="AF5" s="289"/>
      <c r="AG5" s="289"/>
      <c r="AH5" s="289"/>
      <c r="AI5" s="289"/>
      <c r="AJ5" s="289"/>
      <c r="AK5" s="289"/>
      <c r="AL5" s="294">
        <v>47.7</v>
      </c>
      <c r="AM5" s="296"/>
      <c r="AN5" s="296"/>
      <c r="AO5" s="298"/>
      <c r="AP5" s="262" t="s">
        <v>323</v>
      </c>
      <c r="AQ5" s="268"/>
      <c r="AR5" s="268"/>
      <c r="AS5" s="268"/>
      <c r="AT5" s="268"/>
      <c r="AU5" s="268"/>
      <c r="AV5" s="268"/>
      <c r="AW5" s="268"/>
      <c r="AX5" s="268"/>
      <c r="AY5" s="268"/>
      <c r="AZ5" s="268"/>
      <c r="BA5" s="268"/>
      <c r="BB5" s="268"/>
      <c r="BC5" s="268"/>
      <c r="BD5" s="268"/>
      <c r="BE5" s="268"/>
      <c r="BF5" s="271"/>
      <c r="BG5" s="277">
        <v>4280704</v>
      </c>
      <c r="BH5" s="219"/>
      <c r="BI5" s="219"/>
      <c r="BJ5" s="219"/>
      <c r="BK5" s="219"/>
      <c r="BL5" s="219"/>
      <c r="BM5" s="219"/>
      <c r="BN5" s="282"/>
      <c r="BO5" s="285">
        <v>100</v>
      </c>
      <c r="BP5" s="285"/>
      <c r="BQ5" s="285"/>
      <c r="BR5" s="285"/>
      <c r="BS5" s="290">
        <v>27088</v>
      </c>
      <c r="BT5" s="290"/>
      <c r="BU5" s="290"/>
      <c r="BV5" s="290"/>
      <c r="BW5" s="290"/>
      <c r="BX5" s="290"/>
      <c r="BY5" s="290"/>
      <c r="BZ5" s="290"/>
      <c r="CA5" s="290"/>
      <c r="CB5" s="331"/>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317</v>
      </c>
      <c r="DA5" s="139"/>
      <c r="DB5" s="139"/>
      <c r="DC5" s="144"/>
      <c r="DD5" s="183" t="s">
        <v>327</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2"/>
      <c r="R6" s="277">
        <v>104674</v>
      </c>
      <c r="S6" s="219"/>
      <c r="T6" s="219"/>
      <c r="U6" s="219"/>
      <c r="V6" s="219"/>
      <c r="W6" s="219"/>
      <c r="X6" s="219"/>
      <c r="Y6" s="282"/>
      <c r="Z6" s="285">
        <v>0.7</v>
      </c>
      <c r="AA6" s="285"/>
      <c r="AB6" s="285"/>
      <c r="AC6" s="285"/>
      <c r="AD6" s="290">
        <v>104674</v>
      </c>
      <c r="AE6" s="290"/>
      <c r="AF6" s="290"/>
      <c r="AG6" s="290"/>
      <c r="AH6" s="290"/>
      <c r="AI6" s="290"/>
      <c r="AJ6" s="290"/>
      <c r="AK6" s="290"/>
      <c r="AL6" s="286">
        <v>1.2</v>
      </c>
      <c r="AM6" s="240"/>
      <c r="AN6" s="240"/>
      <c r="AO6" s="299"/>
      <c r="AP6" s="263" t="s">
        <v>107</v>
      </c>
      <c r="AQ6" s="36"/>
      <c r="AR6" s="36"/>
      <c r="AS6" s="36"/>
      <c r="AT6" s="36"/>
      <c r="AU6" s="36"/>
      <c r="AV6" s="36"/>
      <c r="AW6" s="36"/>
      <c r="AX6" s="36"/>
      <c r="AY6" s="36"/>
      <c r="AZ6" s="36"/>
      <c r="BA6" s="36"/>
      <c r="BB6" s="36"/>
      <c r="BC6" s="36"/>
      <c r="BD6" s="36"/>
      <c r="BE6" s="36"/>
      <c r="BF6" s="272"/>
      <c r="BG6" s="277">
        <v>4280704</v>
      </c>
      <c r="BH6" s="219"/>
      <c r="BI6" s="219"/>
      <c r="BJ6" s="219"/>
      <c r="BK6" s="219"/>
      <c r="BL6" s="219"/>
      <c r="BM6" s="219"/>
      <c r="BN6" s="282"/>
      <c r="BO6" s="285">
        <v>100</v>
      </c>
      <c r="BP6" s="285"/>
      <c r="BQ6" s="285"/>
      <c r="BR6" s="285"/>
      <c r="BS6" s="290">
        <v>27088</v>
      </c>
      <c r="BT6" s="290"/>
      <c r="BU6" s="290"/>
      <c r="BV6" s="290"/>
      <c r="BW6" s="290"/>
      <c r="BX6" s="290"/>
      <c r="BY6" s="290"/>
      <c r="BZ6" s="290"/>
      <c r="CA6" s="290"/>
      <c r="CB6" s="331"/>
      <c r="CD6" s="262" t="s">
        <v>331</v>
      </c>
      <c r="CE6" s="268"/>
      <c r="CF6" s="268"/>
      <c r="CG6" s="268"/>
      <c r="CH6" s="268"/>
      <c r="CI6" s="268"/>
      <c r="CJ6" s="268"/>
      <c r="CK6" s="268"/>
      <c r="CL6" s="268"/>
      <c r="CM6" s="268"/>
      <c r="CN6" s="268"/>
      <c r="CO6" s="268"/>
      <c r="CP6" s="268"/>
      <c r="CQ6" s="271"/>
      <c r="CR6" s="277">
        <v>182016</v>
      </c>
      <c r="CS6" s="219"/>
      <c r="CT6" s="219"/>
      <c r="CU6" s="219"/>
      <c r="CV6" s="219"/>
      <c r="CW6" s="219"/>
      <c r="CX6" s="219"/>
      <c r="CY6" s="282"/>
      <c r="CZ6" s="294">
        <v>1.2</v>
      </c>
      <c r="DA6" s="296"/>
      <c r="DB6" s="296"/>
      <c r="DC6" s="342"/>
      <c r="DD6" s="291" t="s">
        <v>209</v>
      </c>
      <c r="DE6" s="219"/>
      <c r="DF6" s="219"/>
      <c r="DG6" s="219"/>
      <c r="DH6" s="219"/>
      <c r="DI6" s="219"/>
      <c r="DJ6" s="219"/>
      <c r="DK6" s="219"/>
      <c r="DL6" s="219"/>
      <c r="DM6" s="219"/>
      <c r="DN6" s="219"/>
      <c r="DO6" s="219"/>
      <c r="DP6" s="282"/>
      <c r="DQ6" s="291">
        <v>182016</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5606</v>
      </c>
      <c r="S7" s="219"/>
      <c r="T7" s="219"/>
      <c r="U7" s="219"/>
      <c r="V7" s="219"/>
      <c r="W7" s="219"/>
      <c r="X7" s="219"/>
      <c r="Y7" s="282"/>
      <c r="Z7" s="285">
        <v>0</v>
      </c>
      <c r="AA7" s="285"/>
      <c r="AB7" s="285"/>
      <c r="AC7" s="285"/>
      <c r="AD7" s="290">
        <v>5606</v>
      </c>
      <c r="AE7" s="290"/>
      <c r="AF7" s="290"/>
      <c r="AG7" s="290"/>
      <c r="AH7" s="290"/>
      <c r="AI7" s="290"/>
      <c r="AJ7" s="290"/>
      <c r="AK7" s="290"/>
      <c r="AL7" s="286">
        <v>0.1</v>
      </c>
      <c r="AM7" s="240"/>
      <c r="AN7" s="240"/>
      <c r="AO7" s="299"/>
      <c r="AP7" s="263" t="s">
        <v>332</v>
      </c>
      <c r="AQ7" s="36"/>
      <c r="AR7" s="36"/>
      <c r="AS7" s="36"/>
      <c r="AT7" s="36"/>
      <c r="AU7" s="36"/>
      <c r="AV7" s="36"/>
      <c r="AW7" s="36"/>
      <c r="AX7" s="36"/>
      <c r="AY7" s="36"/>
      <c r="AZ7" s="36"/>
      <c r="BA7" s="36"/>
      <c r="BB7" s="36"/>
      <c r="BC7" s="36"/>
      <c r="BD7" s="36"/>
      <c r="BE7" s="36"/>
      <c r="BF7" s="272"/>
      <c r="BG7" s="277">
        <v>2027246</v>
      </c>
      <c r="BH7" s="219"/>
      <c r="BI7" s="219"/>
      <c r="BJ7" s="219"/>
      <c r="BK7" s="219"/>
      <c r="BL7" s="219"/>
      <c r="BM7" s="219"/>
      <c r="BN7" s="282"/>
      <c r="BO7" s="285">
        <v>47.4</v>
      </c>
      <c r="BP7" s="285"/>
      <c r="BQ7" s="285"/>
      <c r="BR7" s="285"/>
      <c r="BS7" s="290">
        <v>27088</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1472336</v>
      </c>
      <c r="CS7" s="219"/>
      <c r="CT7" s="219"/>
      <c r="CU7" s="219"/>
      <c r="CV7" s="219"/>
      <c r="CW7" s="219"/>
      <c r="CX7" s="219"/>
      <c r="CY7" s="282"/>
      <c r="CZ7" s="285">
        <v>10</v>
      </c>
      <c r="DA7" s="285"/>
      <c r="DB7" s="285"/>
      <c r="DC7" s="285"/>
      <c r="DD7" s="291">
        <v>24856</v>
      </c>
      <c r="DE7" s="219"/>
      <c r="DF7" s="219"/>
      <c r="DG7" s="219"/>
      <c r="DH7" s="219"/>
      <c r="DI7" s="219"/>
      <c r="DJ7" s="219"/>
      <c r="DK7" s="219"/>
      <c r="DL7" s="219"/>
      <c r="DM7" s="219"/>
      <c r="DN7" s="219"/>
      <c r="DO7" s="219"/>
      <c r="DP7" s="282"/>
      <c r="DQ7" s="291">
        <v>1322457</v>
      </c>
      <c r="DR7" s="219"/>
      <c r="DS7" s="219"/>
      <c r="DT7" s="219"/>
      <c r="DU7" s="219"/>
      <c r="DV7" s="219"/>
      <c r="DW7" s="219"/>
      <c r="DX7" s="219"/>
      <c r="DY7" s="219"/>
      <c r="DZ7" s="219"/>
      <c r="EA7" s="219"/>
      <c r="EB7" s="219"/>
      <c r="EC7" s="332"/>
    </row>
    <row r="8" spans="2:143" ht="11.25" customHeight="1">
      <c r="B8" s="263" t="s">
        <v>335</v>
      </c>
      <c r="C8" s="36"/>
      <c r="D8" s="36"/>
      <c r="E8" s="36"/>
      <c r="F8" s="36"/>
      <c r="G8" s="36"/>
      <c r="H8" s="36"/>
      <c r="I8" s="36"/>
      <c r="J8" s="36"/>
      <c r="K8" s="36"/>
      <c r="L8" s="36"/>
      <c r="M8" s="36"/>
      <c r="N8" s="36"/>
      <c r="O8" s="36"/>
      <c r="P8" s="36"/>
      <c r="Q8" s="272"/>
      <c r="R8" s="277">
        <v>37530</v>
      </c>
      <c r="S8" s="219"/>
      <c r="T8" s="219"/>
      <c r="U8" s="219"/>
      <c r="V8" s="219"/>
      <c r="W8" s="219"/>
      <c r="X8" s="219"/>
      <c r="Y8" s="282"/>
      <c r="Z8" s="285">
        <v>0.2</v>
      </c>
      <c r="AA8" s="285"/>
      <c r="AB8" s="285"/>
      <c r="AC8" s="285"/>
      <c r="AD8" s="290">
        <v>37530</v>
      </c>
      <c r="AE8" s="290"/>
      <c r="AF8" s="290"/>
      <c r="AG8" s="290"/>
      <c r="AH8" s="290"/>
      <c r="AI8" s="290"/>
      <c r="AJ8" s="290"/>
      <c r="AK8" s="290"/>
      <c r="AL8" s="286">
        <v>0.4</v>
      </c>
      <c r="AM8" s="240"/>
      <c r="AN8" s="240"/>
      <c r="AO8" s="299"/>
      <c r="AP8" s="263" t="s">
        <v>109</v>
      </c>
      <c r="AQ8" s="36"/>
      <c r="AR8" s="36"/>
      <c r="AS8" s="36"/>
      <c r="AT8" s="36"/>
      <c r="AU8" s="36"/>
      <c r="AV8" s="36"/>
      <c r="AW8" s="36"/>
      <c r="AX8" s="36"/>
      <c r="AY8" s="36"/>
      <c r="AZ8" s="36"/>
      <c r="BA8" s="36"/>
      <c r="BB8" s="36"/>
      <c r="BC8" s="36"/>
      <c r="BD8" s="36"/>
      <c r="BE8" s="36"/>
      <c r="BF8" s="272"/>
      <c r="BG8" s="277">
        <v>58838</v>
      </c>
      <c r="BH8" s="219"/>
      <c r="BI8" s="219"/>
      <c r="BJ8" s="219"/>
      <c r="BK8" s="219"/>
      <c r="BL8" s="219"/>
      <c r="BM8" s="219"/>
      <c r="BN8" s="282"/>
      <c r="BO8" s="285">
        <v>1.4</v>
      </c>
      <c r="BP8" s="285"/>
      <c r="BQ8" s="285"/>
      <c r="BR8" s="285"/>
      <c r="BS8" s="291" t="s">
        <v>209</v>
      </c>
      <c r="BT8" s="219"/>
      <c r="BU8" s="219"/>
      <c r="BV8" s="219"/>
      <c r="BW8" s="219"/>
      <c r="BX8" s="219"/>
      <c r="BY8" s="219"/>
      <c r="BZ8" s="219"/>
      <c r="CA8" s="219"/>
      <c r="CB8" s="332"/>
      <c r="CD8" s="263" t="s">
        <v>338</v>
      </c>
      <c r="CE8" s="36"/>
      <c r="CF8" s="36"/>
      <c r="CG8" s="36"/>
      <c r="CH8" s="36"/>
      <c r="CI8" s="36"/>
      <c r="CJ8" s="36"/>
      <c r="CK8" s="36"/>
      <c r="CL8" s="36"/>
      <c r="CM8" s="36"/>
      <c r="CN8" s="36"/>
      <c r="CO8" s="36"/>
      <c r="CP8" s="36"/>
      <c r="CQ8" s="272"/>
      <c r="CR8" s="277">
        <v>5329912</v>
      </c>
      <c r="CS8" s="219"/>
      <c r="CT8" s="219"/>
      <c r="CU8" s="219"/>
      <c r="CV8" s="219"/>
      <c r="CW8" s="219"/>
      <c r="CX8" s="219"/>
      <c r="CY8" s="282"/>
      <c r="CZ8" s="285">
        <v>36.1</v>
      </c>
      <c r="DA8" s="285"/>
      <c r="DB8" s="285"/>
      <c r="DC8" s="285"/>
      <c r="DD8" s="291">
        <v>36037</v>
      </c>
      <c r="DE8" s="219"/>
      <c r="DF8" s="219"/>
      <c r="DG8" s="219"/>
      <c r="DH8" s="219"/>
      <c r="DI8" s="219"/>
      <c r="DJ8" s="219"/>
      <c r="DK8" s="219"/>
      <c r="DL8" s="219"/>
      <c r="DM8" s="219"/>
      <c r="DN8" s="219"/>
      <c r="DO8" s="219"/>
      <c r="DP8" s="282"/>
      <c r="DQ8" s="291">
        <v>2745335</v>
      </c>
      <c r="DR8" s="219"/>
      <c r="DS8" s="219"/>
      <c r="DT8" s="219"/>
      <c r="DU8" s="219"/>
      <c r="DV8" s="219"/>
      <c r="DW8" s="219"/>
      <c r="DX8" s="219"/>
      <c r="DY8" s="219"/>
      <c r="DZ8" s="219"/>
      <c r="EA8" s="219"/>
      <c r="EB8" s="219"/>
      <c r="EC8" s="332"/>
    </row>
    <row r="9" spans="2:143" ht="11.25" customHeight="1">
      <c r="B9" s="263" t="s">
        <v>337</v>
      </c>
      <c r="C9" s="36"/>
      <c r="D9" s="36"/>
      <c r="E9" s="36"/>
      <c r="F9" s="36"/>
      <c r="G9" s="36"/>
      <c r="H9" s="36"/>
      <c r="I9" s="36"/>
      <c r="J9" s="36"/>
      <c r="K9" s="36"/>
      <c r="L9" s="36"/>
      <c r="M9" s="36"/>
      <c r="N9" s="36"/>
      <c r="O9" s="36"/>
      <c r="P9" s="36"/>
      <c r="Q9" s="272"/>
      <c r="R9" s="277">
        <v>21558</v>
      </c>
      <c r="S9" s="219"/>
      <c r="T9" s="219"/>
      <c r="U9" s="219"/>
      <c r="V9" s="219"/>
      <c r="W9" s="219"/>
      <c r="X9" s="219"/>
      <c r="Y9" s="282"/>
      <c r="Z9" s="285">
        <v>0.1</v>
      </c>
      <c r="AA9" s="285"/>
      <c r="AB9" s="285"/>
      <c r="AC9" s="285"/>
      <c r="AD9" s="290">
        <v>21558</v>
      </c>
      <c r="AE9" s="290"/>
      <c r="AF9" s="290"/>
      <c r="AG9" s="290"/>
      <c r="AH9" s="290"/>
      <c r="AI9" s="290"/>
      <c r="AJ9" s="290"/>
      <c r="AK9" s="290"/>
      <c r="AL9" s="286">
        <v>0.2</v>
      </c>
      <c r="AM9" s="240"/>
      <c r="AN9" s="240"/>
      <c r="AO9" s="299"/>
      <c r="AP9" s="263" t="s">
        <v>339</v>
      </c>
      <c r="AQ9" s="36"/>
      <c r="AR9" s="36"/>
      <c r="AS9" s="36"/>
      <c r="AT9" s="36"/>
      <c r="AU9" s="36"/>
      <c r="AV9" s="36"/>
      <c r="AW9" s="36"/>
      <c r="AX9" s="36"/>
      <c r="AY9" s="36"/>
      <c r="AZ9" s="36"/>
      <c r="BA9" s="36"/>
      <c r="BB9" s="36"/>
      <c r="BC9" s="36"/>
      <c r="BD9" s="36"/>
      <c r="BE9" s="36"/>
      <c r="BF9" s="272"/>
      <c r="BG9" s="277">
        <v>1592918</v>
      </c>
      <c r="BH9" s="219"/>
      <c r="BI9" s="219"/>
      <c r="BJ9" s="219"/>
      <c r="BK9" s="219"/>
      <c r="BL9" s="219"/>
      <c r="BM9" s="219"/>
      <c r="BN9" s="282"/>
      <c r="BO9" s="285">
        <v>37.200000000000003</v>
      </c>
      <c r="BP9" s="285"/>
      <c r="BQ9" s="285"/>
      <c r="BR9" s="285"/>
      <c r="BS9" s="291" t="s">
        <v>209</v>
      </c>
      <c r="BT9" s="219"/>
      <c r="BU9" s="219"/>
      <c r="BV9" s="219"/>
      <c r="BW9" s="219"/>
      <c r="BX9" s="219"/>
      <c r="BY9" s="219"/>
      <c r="BZ9" s="219"/>
      <c r="CA9" s="219"/>
      <c r="CB9" s="332"/>
      <c r="CD9" s="263" t="s">
        <v>342</v>
      </c>
      <c r="CE9" s="36"/>
      <c r="CF9" s="36"/>
      <c r="CG9" s="36"/>
      <c r="CH9" s="36"/>
      <c r="CI9" s="36"/>
      <c r="CJ9" s="36"/>
      <c r="CK9" s="36"/>
      <c r="CL9" s="36"/>
      <c r="CM9" s="36"/>
      <c r="CN9" s="36"/>
      <c r="CO9" s="36"/>
      <c r="CP9" s="36"/>
      <c r="CQ9" s="272"/>
      <c r="CR9" s="277">
        <v>1195619</v>
      </c>
      <c r="CS9" s="219"/>
      <c r="CT9" s="219"/>
      <c r="CU9" s="219"/>
      <c r="CV9" s="219"/>
      <c r="CW9" s="219"/>
      <c r="CX9" s="219"/>
      <c r="CY9" s="282"/>
      <c r="CZ9" s="285">
        <v>8.1</v>
      </c>
      <c r="DA9" s="285"/>
      <c r="DB9" s="285"/>
      <c r="DC9" s="285"/>
      <c r="DD9" s="291">
        <v>83942</v>
      </c>
      <c r="DE9" s="219"/>
      <c r="DF9" s="219"/>
      <c r="DG9" s="219"/>
      <c r="DH9" s="219"/>
      <c r="DI9" s="219"/>
      <c r="DJ9" s="219"/>
      <c r="DK9" s="219"/>
      <c r="DL9" s="219"/>
      <c r="DM9" s="219"/>
      <c r="DN9" s="219"/>
      <c r="DO9" s="219"/>
      <c r="DP9" s="282"/>
      <c r="DQ9" s="291">
        <v>1024571</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198</v>
      </c>
      <c r="AQ10" s="36"/>
      <c r="AR10" s="36"/>
      <c r="AS10" s="36"/>
      <c r="AT10" s="36"/>
      <c r="AU10" s="36"/>
      <c r="AV10" s="36"/>
      <c r="AW10" s="36"/>
      <c r="AX10" s="36"/>
      <c r="AY10" s="36"/>
      <c r="AZ10" s="36"/>
      <c r="BA10" s="36"/>
      <c r="BB10" s="36"/>
      <c r="BC10" s="36"/>
      <c r="BD10" s="36"/>
      <c r="BE10" s="36"/>
      <c r="BF10" s="272"/>
      <c r="BG10" s="277">
        <v>89854</v>
      </c>
      <c r="BH10" s="219"/>
      <c r="BI10" s="219"/>
      <c r="BJ10" s="219"/>
      <c r="BK10" s="219"/>
      <c r="BL10" s="219"/>
      <c r="BM10" s="219"/>
      <c r="BN10" s="282"/>
      <c r="BO10" s="285">
        <v>2.1</v>
      </c>
      <c r="BP10" s="285"/>
      <c r="BQ10" s="285"/>
      <c r="BR10" s="285"/>
      <c r="BS10" s="291" t="s">
        <v>209</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209</v>
      </c>
      <c r="CS10" s="219"/>
      <c r="CT10" s="219"/>
      <c r="CU10" s="219"/>
      <c r="CV10" s="219"/>
      <c r="CW10" s="219"/>
      <c r="CX10" s="219"/>
      <c r="CY10" s="282"/>
      <c r="CZ10" s="285" t="s">
        <v>209</v>
      </c>
      <c r="DA10" s="285"/>
      <c r="DB10" s="285"/>
      <c r="DC10" s="285"/>
      <c r="DD10" s="291" t="s">
        <v>209</v>
      </c>
      <c r="DE10" s="219"/>
      <c r="DF10" s="219"/>
      <c r="DG10" s="219"/>
      <c r="DH10" s="219"/>
      <c r="DI10" s="219"/>
      <c r="DJ10" s="219"/>
      <c r="DK10" s="219"/>
      <c r="DL10" s="219"/>
      <c r="DM10" s="219"/>
      <c r="DN10" s="219"/>
      <c r="DO10" s="219"/>
      <c r="DP10" s="282"/>
      <c r="DQ10" s="291" t="s">
        <v>209</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566765</v>
      </c>
      <c r="S11" s="219"/>
      <c r="T11" s="219"/>
      <c r="U11" s="219"/>
      <c r="V11" s="219"/>
      <c r="W11" s="219"/>
      <c r="X11" s="219"/>
      <c r="Y11" s="282"/>
      <c r="Z11" s="286">
        <v>3.7</v>
      </c>
      <c r="AA11" s="240"/>
      <c r="AB11" s="240"/>
      <c r="AC11" s="288"/>
      <c r="AD11" s="291">
        <v>566765</v>
      </c>
      <c r="AE11" s="219"/>
      <c r="AF11" s="219"/>
      <c r="AG11" s="219"/>
      <c r="AH11" s="219"/>
      <c r="AI11" s="219"/>
      <c r="AJ11" s="219"/>
      <c r="AK11" s="282"/>
      <c r="AL11" s="286">
        <v>6.3</v>
      </c>
      <c r="AM11" s="240"/>
      <c r="AN11" s="240"/>
      <c r="AO11" s="299"/>
      <c r="AP11" s="263" t="s">
        <v>344</v>
      </c>
      <c r="AQ11" s="36"/>
      <c r="AR11" s="36"/>
      <c r="AS11" s="36"/>
      <c r="AT11" s="36"/>
      <c r="AU11" s="36"/>
      <c r="AV11" s="36"/>
      <c r="AW11" s="36"/>
      <c r="AX11" s="36"/>
      <c r="AY11" s="36"/>
      <c r="AZ11" s="36"/>
      <c r="BA11" s="36"/>
      <c r="BB11" s="36"/>
      <c r="BC11" s="36"/>
      <c r="BD11" s="36"/>
      <c r="BE11" s="36"/>
      <c r="BF11" s="272"/>
      <c r="BG11" s="277">
        <v>285636</v>
      </c>
      <c r="BH11" s="219"/>
      <c r="BI11" s="219"/>
      <c r="BJ11" s="219"/>
      <c r="BK11" s="219"/>
      <c r="BL11" s="219"/>
      <c r="BM11" s="219"/>
      <c r="BN11" s="282"/>
      <c r="BO11" s="285">
        <v>6.7</v>
      </c>
      <c r="BP11" s="285"/>
      <c r="BQ11" s="285"/>
      <c r="BR11" s="285"/>
      <c r="BS11" s="291">
        <v>27088</v>
      </c>
      <c r="BT11" s="219"/>
      <c r="BU11" s="219"/>
      <c r="BV11" s="219"/>
      <c r="BW11" s="219"/>
      <c r="BX11" s="219"/>
      <c r="BY11" s="219"/>
      <c r="BZ11" s="219"/>
      <c r="CA11" s="219"/>
      <c r="CB11" s="332"/>
      <c r="CD11" s="263" t="s">
        <v>347</v>
      </c>
      <c r="CE11" s="36"/>
      <c r="CF11" s="36"/>
      <c r="CG11" s="36"/>
      <c r="CH11" s="36"/>
      <c r="CI11" s="36"/>
      <c r="CJ11" s="36"/>
      <c r="CK11" s="36"/>
      <c r="CL11" s="36"/>
      <c r="CM11" s="36"/>
      <c r="CN11" s="36"/>
      <c r="CO11" s="36"/>
      <c r="CP11" s="36"/>
      <c r="CQ11" s="272"/>
      <c r="CR11" s="277">
        <v>338034</v>
      </c>
      <c r="CS11" s="219"/>
      <c r="CT11" s="219"/>
      <c r="CU11" s="219"/>
      <c r="CV11" s="219"/>
      <c r="CW11" s="219"/>
      <c r="CX11" s="219"/>
      <c r="CY11" s="282"/>
      <c r="CZ11" s="285">
        <v>2.2999999999999998</v>
      </c>
      <c r="DA11" s="285"/>
      <c r="DB11" s="285"/>
      <c r="DC11" s="285"/>
      <c r="DD11" s="291">
        <v>207770</v>
      </c>
      <c r="DE11" s="219"/>
      <c r="DF11" s="219"/>
      <c r="DG11" s="219"/>
      <c r="DH11" s="219"/>
      <c r="DI11" s="219"/>
      <c r="DJ11" s="219"/>
      <c r="DK11" s="219"/>
      <c r="DL11" s="219"/>
      <c r="DM11" s="219"/>
      <c r="DN11" s="219"/>
      <c r="DO11" s="219"/>
      <c r="DP11" s="282"/>
      <c r="DQ11" s="291">
        <v>165522</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209</v>
      </c>
      <c r="S12" s="219"/>
      <c r="T12" s="219"/>
      <c r="U12" s="219"/>
      <c r="V12" s="219"/>
      <c r="W12" s="219"/>
      <c r="X12" s="219"/>
      <c r="Y12" s="282"/>
      <c r="Z12" s="285" t="s">
        <v>209</v>
      </c>
      <c r="AA12" s="285"/>
      <c r="AB12" s="285"/>
      <c r="AC12" s="285"/>
      <c r="AD12" s="290" t="s">
        <v>209</v>
      </c>
      <c r="AE12" s="290"/>
      <c r="AF12" s="290"/>
      <c r="AG12" s="290"/>
      <c r="AH12" s="290"/>
      <c r="AI12" s="290"/>
      <c r="AJ12" s="290"/>
      <c r="AK12" s="290"/>
      <c r="AL12" s="286" t="s">
        <v>209</v>
      </c>
      <c r="AM12" s="240"/>
      <c r="AN12" s="240"/>
      <c r="AO12" s="299"/>
      <c r="AP12" s="263" t="s">
        <v>348</v>
      </c>
      <c r="AQ12" s="36"/>
      <c r="AR12" s="36"/>
      <c r="AS12" s="36"/>
      <c r="AT12" s="36"/>
      <c r="AU12" s="36"/>
      <c r="AV12" s="36"/>
      <c r="AW12" s="36"/>
      <c r="AX12" s="36"/>
      <c r="AY12" s="36"/>
      <c r="AZ12" s="36"/>
      <c r="BA12" s="36"/>
      <c r="BB12" s="36"/>
      <c r="BC12" s="36"/>
      <c r="BD12" s="36"/>
      <c r="BE12" s="36"/>
      <c r="BF12" s="272"/>
      <c r="BG12" s="277">
        <v>1912985</v>
      </c>
      <c r="BH12" s="219"/>
      <c r="BI12" s="219"/>
      <c r="BJ12" s="219"/>
      <c r="BK12" s="219"/>
      <c r="BL12" s="219"/>
      <c r="BM12" s="219"/>
      <c r="BN12" s="282"/>
      <c r="BO12" s="285">
        <v>44.7</v>
      </c>
      <c r="BP12" s="285"/>
      <c r="BQ12" s="285"/>
      <c r="BR12" s="285"/>
      <c r="BS12" s="291" t="s">
        <v>209</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215622</v>
      </c>
      <c r="CS12" s="219"/>
      <c r="CT12" s="219"/>
      <c r="CU12" s="219"/>
      <c r="CV12" s="219"/>
      <c r="CW12" s="219"/>
      <c r="CX12" s="219"/>
      <c r="CY12" s="282"/>
      <c r="CZ12" s="285">
        <v>1.5</v>
      </c>
      <c r="DA12" s="285"/>
      <c r="DB12" s="285"/>
      <c r="DC12" s="285"/>
      <c r="DD12" s="291">
        <v>94576</v>
      </c>
      <c r="DE12" s="219"/>
      <c r="DF12" s="219"/>
      <c r="DG12" s="219"/>
      <c r="DH12" s="219"/>
      <c r="DI12" s="219"/>
      <c r="DJ12" s="219"/>
      <c r="DK12" s="219"/>
      <c r="DL12" s="219"/>
      <c r="DM12" s="219"/>
      <c r="DN12" s="219"/>
      <c r="DO12" s="219"/>
      <c r="DP12" s="282"/>
      <c r="DQ12" s="291">
        <v>144807</v>
      </c>
      <c r="DR12" s="219"/>
      <c r="DS12" s="219"/>
      <c r="DT12" s="219"/>
      <c r="DU12" s="219"/>
      <c r="DV12" s="219"/>
      <c r="DW12" s="219"/>
      <c r="DX12" s="219"/>
      <c r="DY12" s="219"/>
      <c r="DZ12" s="219"/>
      <c r="EA12" s="219"/>
      <c r="EB12" s="219"/>
      <c r="EC12" s="332"/>
    </row>
    <row r="13" spans="2:143" ht="11.25" customHeight="1">
      <c r="B13" s="263" t="s">
        <v>349</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351</v>
      </c>
      <c r="AQ13" s="36"/>
      <c r="AR13" s="36"/>
      <c r="AS13" s="36"/>
      <c r="AT13" s="36"/>
      <c r="AU13" s="36"/>
      <c r="AV13" s="36"/>
      <c r="AW13" s="36"/>
      <c r="AX13" s="36"/>
      <c r="AY13" s="36"/>
      <c r="AZ13" s="36"/>
      <c r="BA13" s="36"/>
      <c r="BB13" s="36"/>
      <c r="BC13" s="36"/>
      <c r="BD13" s="36"/>
      <c r="BE13" s="36"/>
      <c r="BF13" s="272"/>
      <c r="BG13" s="277">
        <v>1910209</v>
      </c>
      <c r="BH13" s="219"/>
      <c r="BI13" s="219"/>
      <c r="BJ13" s="219"/>
      <c r="BK13" s="219"/>
      <c r="BL13" s="219"/>
      <c r="BM13" s="219"/>
      <c r="BN13" s="282"/>
      <c r="BO13" s="285">
        <v>44.6</v>
      </c>
      <c r="BP13" s="285"/>
      <c r="BQ13" s="285"/>
      <c r="BR13" s="285"/>
      <c r="BS13" s="291" t="s">
        <v>209</v>
      </c>
      <c r="BT13" s="219"/>
      <c r="BU13" s="219"/>
      <c r="BV13" s="219"/>
      <c r="BW13" s="219"/>
      <c r="BX13" s="219"/>
      <c r="BY13" s="219"/>
      <c r="BZ13" s="219"/>
      <c r="CA13" s="219"/>
      <c r="CB13" s="332"/>
      <c r="CD13" s="263" t="s">
        <v>352</v>
      </c>
      <c r="CE13" s="36"/>
      <c r="CF13" s="36"/>
      <c r="CG13" s="36"/>
      <c r="CH13" s="36"/>
      <c r="CI13" s="36"/>
      <c r="CJ13" s="36"/>
      <c r="CK13" s="36"/>
      <c r="CL13" s="36"/>
      <c r="CM13" s="36"/>
      <c r="CN13" s="36"/>
      <c r="CO13" s="36"/>
      <c r="CP13" s="36"/>
      <c r="CQ13" s="272"/>
      <c r="CR13" s="277">
        <v>1694238</v>
      </c>
      <c r="CS13" s="219"/>
      <c r="CT13" s="219"/>
      <c r="CU13" s="219"/>
      <c r="CV13" s="219"/>
      <c r="CW13" s="219"/>
      <c r="CX13" s="219"/>
      <c r="CY13" s="282"/>
      <c r="CZ13" s="285">
        <v>11.5</v>
      </c>
      <c r="DA13" s="285"/>
      <c r="DB13" s="285"/>
      <c r="DC13" s="285"/>
      <c r="DD13" s="291">
        <v>783560</v>
      </c>
      <c r="DE13" s="219"/>
      <c r="DF13" s="219"/>
      <c r="DG13" s="219"/>
      <c r="DH13" s="219"/>
      <c r="DI13" s="219"/>
      <c r="DJ13" s="219"/>
      <c r="DK13" s="219"/>
      <c r="DL13" s="219"/>
      <c r="DM13" s="219"/>
      <c r="DN13" s="219"/>
      <c r="DO13" s="219"/>
      <c r="DP13" s="282"/>
      <c r="DQ13" s="291">
        <v>1128487</v>
      </c>
      <c r="DR13" s="219"/>
      <c r="DS13" s="219"/>
      <c r="DT13" s="219"/>
      <c r="DU13" s="219"/>
      <c r="DV13" s="219"/>
      <c r="DW13" s="219"/>
      <c r="DX13" s="219"/>
      <c r="DY13" s="219"/>
      <c r="DZ13" s="219"/>
      <c r="EA13" s="219"/>
      <c r="EB13" s="219"/>
      <c r="EC13" s="332"/>
    </row>
    <row r="14" spans="2:143" ht="11.25" customHeight="1">
      <c r="B14" s="263" t="s">
        <v>354</v>
      </c>
      <c r="C14" s="36"/>
      <c r="D14" s="36"/>
      <c r="E14" s="36"/>
      <c r="F14" s="36"/>
      <c r="G14" s="36"/>
      <c r="H14" s="36"/>
      <c r="I14" s="36"/>
      <c r="J14" s="36"/>
      <c r="K14" s="36"/>
      <c r="L14" s="36"/>
      <c r="M14" s="36"/>
      <c r="N14" s="36"/>
      <c r="O14" s="36"/>
      <c r="P14" s="36"/>
      <c r="Q14" s="272"/>
      <c r="R14" s="277">
        <v>17207</v>
      </c>
      <c r="S14" s="219"/>
      <c r="T14" s="219"/>
      <c r="U14" s="219"/>
      <c r="V14" s="219"/>
      <c r="W14" s="219"/>
      <c r="X14" s="219"/>
      <c r="Y14" s="282"/>
      <c r="Z14" s="285">
        <v>0.1</v>
      </c>
      <c r="AA14" s="285"/>
      <c r="AB14" s="285"/>
      <c r="AC14" s="285"/>
      <c r="AD14" s="290">
        <v>17207</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101775</v>
      </c>
      <c r="BH14" s="219"/>
      <c r="BI14" s="219"/>
      <c r="BJ14" s="219"/>
      <c r="BK14" s="219"/>
      <c r="BL14" s="219"/>
      <c r="BM14" s="219"/>
      <c r="BN14" s="282"/>
      <c r="BO14" s="285">
        <v>2.4</v>
      </c>
      <c r="BP14" s="285"/>
      <c r="BQ14" s="285"/>
      <c r="BR14" s="285"/>
      <c r="BS14" s="291" t="s">
        <v>209</v>
      </c>
      <c r="BT14" s="219"/>
      <c r="BU14" s="219"/>
      <c r="BV14" s="219"/>
      <c r="BW14" s="219"/>
      <c r="BX14" s="219"/>
      <c r="BY14" s="219"/>
      <c r="BZ14" s="219"/>
      <c r="CA14" s="219"/>
      <c r="CB14" s="332"/>
      <c r="CD14" s="263" t="s">
        <v>355</v>
      </c>
      <c r="CE14" s="36"/>
      <c r="CF14" s="36"/>
      <c r="CG14" s="36"/>
      <c r="CH14" s="36"/>
      <c r="CI14" s="36"/>
      <c r="CJ14" s="36"/>
      <c r="CK14" s="36"/>
      <c r="CL14" s="36"/>
      <c r="CM14" s="36"/>
      <c r="CN14" s="36"/>
      <c r="CO14" s="36"/>
      <c r="CP14" s="36"/>
      <c r="CQ14" s="272"/>
      <c r="CR14" s="277">
        <v>530884</v>
      </c>
      <c r="CS14" s="219"/>
      <c r="CT14" s="219"/>
      <c r="CU14" s="219"/>
      <c r="CV14" s="219"/>
      <c r="CW14" s="219"/>
      <c r="CX14" s="219"/>
      <c r="CY14" s="282"/>
      <c r="CZ14" s="285">
        <v>3.6</v>
      </c>
      <c r="DA14" s="285"/>
      <c r="DB14" s="285"/>
      <c r="DC14" s="285"/>
      <c r="DD14" s="291">
        <v>16840</v>
      </c>
      <c r="DE14" s="219"/>
      <c r="DF14" s="219"/>
      <c r="DG14" s="219"/>
      <c r="DH14" s="219"/>
      <c r="DI14" s="219"/>
      <c r="DJ14" s="219"/>
      <c r="DK14" s="219"/>
      <c r="DL14" s="219"/>
      <c r="DM14" s="219"/>
      <c r="DN14" s="219"/>
      <c r="DO14" s="219"/>
      <c r="DP14" s="282"/>
      <c r="DQ14" s="291">
        <v>511452</v>
      </c>
      <c r="DR14" s="219"/>
      <c r="DS14" s="219"/>
      <c r="DT14" s="219"/>
      <c r="DU14" s="219"/>
      <c r="DV14" s="219"/>
      <c r="DW14" s="219"/>
      <c r="DX14" s="219"/>
      <c r="DY14" s="219"/>
      <c r="DZ14" s="219"/>
      <c r="EA14" s="219"/>
      <c r="EB14" s="219"/>
      <c r="EC14" s="332"/>
    </row>
    <row r="15" spans="2:143" ht="11.25" customHeight="1">
      <c r="B15" s="263" t="s">
        <v>324</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356</v>
      </c>
      <c r="AQ15" s="36"/>
      <c r="AR15" s="36"/>
      <c r="AS15" s="36"/>
      <c r="AT15" s="36"/>
      <c r="AU15" s="36"/>
      <c r="AV15" s="36"/>
      <c r="AW15" s="36"/>
      <c r="AX15" s="36"/>
      <c r="AY15" s="36"/>
      <c r="AZ15" s="36"/>
      <c r="BA15" s="36"/>
      <c r="BB15" s="36"/>
      <c r="BC15" s="36"/>
      <c r="BD15" s="36"/>
      <c r="BE15" s="36"/>
      <c r="BF15" s="272"/>
      <c r="BG15" s="277">
        <v>238698</v>
      </c>
      <c r="BH15" s="219"/>
      <c r="BI15" s="219"/>
      <c r="BJ15" s="219"/>
      <c r="BK15" s="219"/>
      <c r="BL15" s="219"/>
      <c r="BM15" s="219"/>
      <c r="BN15" s="282"/>
      <c r="BO15" s="285">
        <v>5.6</v>
      </c>
      <c r="BP15" s="285"/>
      <c r="BQ15" s="285"/>
      <c r="BR15" s="285"/>
      <c r="BS15" s="291" t="s">
        <v>209</v>
      </c>
      <c r="BT15" s="219"/>
      <c r="BU15" s="219"/>
      <c r="BV15" s="219"/>
      <c r="BW15" s="219"/>
      <c r="BX15" s="219"/>
      <c r="BY15" s="219"/>
      <c r="BZ15" s="219"/>
      <c r="CA15" s="219"/>
      <c r="CB15" s="332"/>
      <c r="CD15" s="263" t="s">
        <v>357</v>
      </c>
      <c r="CE15" s="36"/>
      <c r="CF15" s="36"/>
      <c r="CG15" s="36"/>
      <c r="CH15" s="36"/>
      <c r="CI15" s="36"/>
      <c r="CJ15" s="36"/>
      <c r="CK15" s="36"/>
      <c r="CL15" s="36"/>
      <c r="CM15" s="36"/>
      <c r="CN15" s="36"/>
      <c r="CO15" s="36"/>
      <c r="CP15" s="36"/>
      <c r="CQ15" s="272"/>
      <c r="CR15" s="277">
        <v>2004557</v>
      </c>
      <c r="CS15" s="219"/>
      <c r="CT15" s="219"/>
      <c r="CU15" s="219"/>
      <c r="CV15" s="219"/>
      <c r="CW15" s="219"/>
      <c r="CX15" s="219"/>
      <c r="CY15" s="282"/>
      <c r="CZ15" s="285">
        <v>13.6</v>
      </c>
      <c r="DA15" s="285"/>
      <c r="DB15" s="285"/>
      <c r="DC15" s="285"/>
      <c r="DD15" s="291">
        <v>466598</v>
      </c>
      <c r="DE15" s="219"/>
      <c r="DF15" s="219"/>
      <c r="DG15" s="219"/>
      <c r="DH15" s="219"/>
      <c r="DI15" s="219"/>
      <c r="DJ15" s="219"/>
      <c r="DK15" s="219"/>
      <c r="DL15" s="219"/>
      <c r="DM15" s="219"/>
      <c r="DN15" s="219"/>
      <c r="DO15" s="219"/>
      <c r="DP15" s="282"/>
      <c r="DQ15" s="291">
        <v>1522935</v>
      </c>
      <c r="DR15" s="219"/>
      <c r="DS15" s="219"/>
      <c r="DT15" s="219"/>
      <c r="DU15" s="219"/>
      <c r="DV15" s="219"/>
      <c r="DW15" s="219"/>
      <c r="DX15" s="219"/>
      <c r="DY15" s="219"/>
      <c r="DZ15" s="219"/>
      <c r="EA15" s="219"/>
      <c r="EB15" s="219"/>
      <c r="EC15" s="332"/>
    </row>
    <row r="16" spans="2:143" ht="11.25" customHeight="1">
      <c r="B16" s="263" t="s">
        <v>358</v>
      </c>
      <c r="C16" s="36"/>
      <c r="D16" s="36"/>
      <c r="E16" s="36"/>
      <c r="F16" s="36"/>
      <c r="G16" s="36"/>
      <c r="H16" s="36"/>
      <c r="I16" s="36"/>
      <c r="J16" s="36"/>
      <c r="K16" s="36"/>
      <c r="L16" s="36"/>
      <c r="M16" s="36"/>
      <c r="N16" s="36"/>
      <c r="O16" s="36"/>
      <c r="P16" s="36"/>
      <c r="Q16" s="272"/>
      <c r="R16" s="277">
        <v>5974</v>
      </c>
      <c r="S16" s="219"/>
      <c r="T16" s="219"/>
      <c r="U16" s="219"/>
      <c r="V16" s="219"/>
      <c r="W16" s="219"/>
      <c r="X16" s="219"/>
      <c r="Y16" s="282"/>
      <c r="Z16" s="285">
        <v>0</v>
      </c>
      <c r="AA16" s="285"/>
      <c r="AB16" s="285"/>
      <c r="AC16" s="285"/>
      <c r="AD16" s="290">
        <v>5974</v>
      </c>
      <c r="AE16" s="290"/>
      <c r="AF16" s="290"/>
      <c r="AG16" s="290"/>
      <c r="AH16" s="290"/>
      <c r="AI16" s="290"/>
      <c r="AJ16" s="290"/>
      <c r="AK16" s="290"/>
      <c r="AL16" s="286">
        <v>0.1</v>
      </c>
      <c r="AM16" s="240"/>
      <c r="AN16" s="240"/>
      <c r="AO16" s="299"/>
      <c r="AP16" s="263" t="s">
        <v>359</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360</v>
      </c>
      <c r="CE16" s="36"/>
      <c r="CF16" s="36"/>
      <c r="CG16" s="36"/>
      <c r="CH16" s="36"/>
      <c r="CI16" s="36"/>
      <c r="CJ16" s="36"/>
      <c r="CK16" s="36"/>
      <c r="CL16" s="36"/>
      <c r="CM16" s="36"/>
      <c r="CN16" s="36"/>
      <c r="CO16" s="36"/>
      <c r="CP16" s="36"/>
      <c r="CQ16" s="272"/>
      <c r="CR16" s="277">
        <v>316308</v>
      </c>
      <c r="CS16" s="219"/>
      <c r="CT16" s="219"/>
      <c r="CU16" s="219"/>
      <c r="CV16" s="219"/>
      <c r="CW16" s="219"/>
      <c r="CX16" s="219"/>
      <c r="CY16" s="282"/>
      <c r="CZ16" s="285">
        <v>2.1</v>
      </c>
      <c r="DA16" s="285"/>
      <c r="DB16" s="285"/>
      <c r="DC16" s="285"/>
      <c r="DD16" s="291" t="s">
        <v>209</v>
      </c>
      <c r="DE16" s="219"/>
      <c r="DF16" s="219"/>
      <c r="DG16" s="219"/>
      <c r="DH16" s="219"/>
      <c r="DI16" s="219"/>
      <c r="DJ16" s="219"/>
      <c r="DK16" s="219"/>
      <c r="DL16" s="219"/>
      <c r="DM16" s="219"/>
      <c r="DN16" s="219"/>
      <c r="DO16" s="219"/>
      <c r="DP16" s="282"/>
      <c r="DQ16" s="291">
        <v>2898</v>
      </c>
      <c r="DR16" s="219"/>
      <c r="DS16" s="219"/>
      <c r="DT16" s="219"/>
      <c r="DU16" s="219"/>
      <c r="DV16" s="219"/>
      <c r="DW16" s="219"/>
      <c r="DX16" s="219"/>
      <c r="DY16" s="219"/>
      <c r="DZ16" s="219"/>
      <c r="EA16" s="219"/>
      <c r="EB16" s="219"/>
      <c r="EC16" s="332"/>
    </row>
    <row r="17" spans="2:133" ht="11.25" customHeight="1">
      <c r="B17" s="263" t="s">
        <v>361</v>
      </c>
      <c r="C17" s="36"/>
      <c r="D17" s="36"/>
      <c r="E17" s="36"/>
      <c r="F17" s="36"/>
      <c r="G17" s="36"/>
      <c r="H17" s="36"/>
      <c r="I17" s="36"/>
      <c r="J17" s="36"/>
      <c r="K17" s="36"/>
      <c r="L17" s="36"/>
      <c r="M17" s="36"/>
      <c r="N17" s="36"/>
      <c r="O17" s="36"/>
      <c r="P17" s="36"/>
      <c r="Q17" s="272"/>
      <c r="R17" s="277">
        <v>148972</v>
      </c>
      <c r="S17" s="219"/>
      <c r="T17" s="219"/>
      <c r="U17" s="219"/>
      <c r="V17" s="219"/>
      <c r="W17" s="219"/>
      <c r="X17" s="219"/>
      <c r="Y17" s="282"/>
      <c r="Z17" s="285">
        <v>1</v>
      </c>
      <c r="AA17" s="285"/>
      <c r="AB17" s="285"/>
      <c r="AC17" s="285"/>
      <c r="AD17" s="290">
        <v>148972</v>
      </c>
      <c r="AE17" s="290"/>
      <c r="AF17" s="290"/>
      <c r="AG17" s="290"/>
      <c r="AH17" s="290"/>
      <c r="AI17" s="290"/>
      <c r="AJ17" s="290"/>
      <c r="AK17" s="290"/>
      <c r="AL17" s="286">
        <v>1.7</v>
      </c>
      <c r="AM17" s="240"/>
      <c r="AN17" s="240"/>
      <c r="AO17" s="299"/>
      <c r="AP17" s="263" t="s">
        <v>362</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364</v>
      </c>
      <c r="CE17" s="36"/>
      <c r="CF17" s="36"/>
      <c r="CG17" s="36"/>
      <c r="CH17" s="36"/>
      <c r="CI17" s="36"/>
      <c r="CJ17" s="36"/>
      <c r="CK17" s="36"/>
      <c r="CL17" s="36"/>
      <c r="CM17" s="36"/>
      <c r="CN17" s="36"/>
      <c r="CO17" s="36"/>
      <c r="CP17" s="36"/>
      <c r="CQ17" s="272"/>
      <c r="CR17" s="277">
        <v>1493184</v>
      </c>
      <c r="CS17" s="219"/>
      <c r="CT17" s="219"/>
      <c r="CU17" s="219"/>
      <c r="CV17" s="219"/>
      <c r="CW17" s="219"/>
      <c r="CX17" s="219"/>
      <c r="CY17" s="282"/>
      <c r="CZ17" s="285">
        <v>10.1</v>
      </c>
      <c r="DA17" s="285"/>
      <c r="DB17" s="285"/>
      <c r="DC17" s="285"/>
      <c r="DD17" s="291" t="s">
        <v>209</v>
      </c>
      <c r="DE17" s="219"/>
      <c r="DF17" s="219"/>
      <c r="DG17" s="219"/>
      <c r="DH17" s="219"/>
      <c r="DI17" s="219"/>
      <c r="DJ17" s="219"/>
      <c r="DK17" s="219"/>
      <c r="DL17" s="219"/>
      <c r="DM17" s="219"/>
      <c r="DN17" s="219"/>
      <c r="DO17" s="219"/>
      <c r="DP17" s="282"/>
      <c r="DQ17" s="291">
        <v>1474669</v>
      </c>
      <c r="DR17" s="219"/>
      <c r="DS17" s="219"/>
      <c r="DT17" s="219"/>
      <c r="DU17" s="219"/>
      <c r="DV17" s="219"/>
      <c r="DW17" s="219"/>
      <c r="DX17" s="219"/>
      <c r="DY17" s="219"/>
      <c r="DZ17" s="219"/>
      <c r="EA17" s="219"/>
      <c r="EB17" s="219"/>
      <c r="EC17" s="332"/>
    </row>
    <row r="18" spans="2:133" ht="11.25" customHeight="1">
      <c r="B18" s="263" t="s">
        <v>365</v>
      </c>
      <c r="C18" s="36"/>
      <c r="D18" s="36"/>
      <c r="E18" s="36"/>
      <c r="F18" s="36"/>
      <c r="G18" s="36"/>
      <c r="H18" s="36"/>
      <c r="I18" s="36"/>
      <c r="J18" s="36"/>
      <c r="K18" s="36"/>
      <c r="L18" s="36"/>
      <c r="M18" s="36"/>
      <c r="N18" s="36"/>
      <c r="O18" s="36"/>
      <c r="P18" s="36"/>
      <c r="Q18" s="272"/>
      <c r="R18" s="277">
        <v>51024</v>
      </c>
      <c r="S18" s="219"/>
      <c r="T18" s="219"/>
      <c r="U18" s="219"/>
      <c r="V18" s="219"/>
      <c r="W18" s="219"/>
      <c r="X18" s="219"/>
      <c r="Y18" s="282"/>
      <c r="Z18" s="285">
        <v>0.3</v>
      </c>
      <c r="AA18" s="285"/>
      <c r="AB18" s="285"/>
      <c r="AC18" s="285"/>
      <c r="AD18" s="290">
        <v>51024</v>
      </c>
      <c r="AE18" s="290"/>
      <c r="AF18" s="290"/>
      <c r="AG18" s="290"/>
      <c r="AH18" s="290"/>
      <c r="AI18" s="290"/>
      <c r="AJ18" s="290"/>
      <c r="AK18" s="290"/>
      <c r="AL18" s="286">
        <v>0.6</v>
      </c>
      <c r="AM18" s="240"/>
      <c r="AN18" s="240"/>
      <c r="AO18" s="299"/>
      <c r="AP18" s="263" t="s">
        <v>102</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366</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2586</v>
      </c>
      <c r="S19" s="219"/>
      <c r="T19" s="219"/>
      <c r="U19" s="219"/>
      <c r="V19" s="219"/>
      <c r="W19" s="219"/>
      <c r="X19" s="219"/>
      <c r="Y19" s="282"/>
      <c r="Z19" s="285">
        <v>0</v>
      </c>
      <c r="AA19" s="285"/>
      <c r="AB19" s="285"/>
      <c r="AC19" s="285"/>
      <c r="AD19" s="290">
        <v>2586</v>
      </c>
      <c r="AE19" s="290"/>
      <c r="AF19" s="290"/>
      <c r="AG19" s="290"/>
      <c r="AH19" s="290"/>
      <c r="AI19" s="290"/>
      <c r="AJ19" s="290"/>
      <c r="AK19" s="290"/>
      <c r="AL19" s="286">
        <v>0</v>
      </c>
      <c r="AM19" s="240"/>
      <c r="AN19" s="240"/>
      <c r="AO19" s="299"/>
      <c r="AP19" s="263" t="s">
        <v>367</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368</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369</v>
      </c>
      <c r="C20" s="36"/>
      <c r="D20" s="36"/>
      <c r="E20" s="36"/>
      <c r="F20" s="36"/>
      <c r="G20" s="36"/>
      <c r="H20" s="36"/>
      <c r="I20" s="36"/>
      <c r="J20" s="36"/>
      <c r="K20" s="36"/>
      <c r="L20" s="36"/>
      <c r="M20" s="36"/>
      <c r="N20" s="36"/>
      <c r="O20" s="36"/>
      <c r="P20" s="36"/>
      <c r="Q20" s="272"/>
      <c r="R20" s="277">
        <v>781</v>
      </c>
      <c r="S20" s="219"/>
      <c r="T20" s="219"/>
      <c r="U20" s="219"/>
      <c r="V20" s="219"/>
      <c r="W20" s="219"/>
      <c r="X20" s="219"/>
      <c r="Y20" s="282"/>
      <c r="Z20" s="285">
        <v>0</v>
      </c>
      <c r="AA20" s="285"/>
      <c r="AB20" s="285"/>
      <c r="AC20" s="285"/>
      <c r="AD20" s="290">
        <v>781</v>
      </c>
      <c r="AE20" s="290"/>
      <c r="AF20" s="290"/>
      <c r="AG20" s="290"/>
      <c r="AH20" s="290"/>
      <c r="AI20" s="290"/>
      <c r="AJ20" s="290"/>
      <c r="AK20" s="290"/>
      <c r="AL20" s="286">
        <v>0</v>
      </c>
      <c r="AM20" s="240"/>
      <c r="AN20" s="240"/>
      <c r="AO20" s="299"/>
      <c r="AP20" s="263" t="s">
        <v>370</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14772710</v>
      </c>
      <c r="CS20" s="219"/>
      <c r="CT20" s="219"/>
      <c r="CU20" s="219"/>
      <c r="CV20" s="219"/>
      <c r="CW20" s="219"/>
      <c r="CX20" s="219"/>
      <c r="CY20" s="282"/>
      <c r="CZ20" s="285">
        <v>100</v>
      </c>
      <c r="DA20" s="285"/>
      <c r="DB20" s="285"/>
      <c r="DC20" s="285"/>
      <c r="DD20" s="291">
        <v>1714179</v>
      </c>
      <c r="DE20" s="219"/>
      <c r="DF20" s="219"/>
      <c r="DG20" s="219"/>
      <c r="DH20" s="219"/>
      <c r="DI20" s="219"/>
      <c r="DJ20" s="219"/>
      <c r="DK20" s="219"/>
      <c r="DL20" s="219"/>
      <c r="DM20" s="219"/>
      <c r="DN20" s="219"/>
      <c r="DO20" s="219"/>
      <c r="DP20" s="282"/>
      <c r="DQ20" s="291">
        <v>10225149</v>
      </c>
      <c r="DR20" s="219"/>
      <c r="DS20" s="219"/>
      <c r="DT20" s="219"/>
      <c r="DU20" s="219"/>
      <c r="DV20" s="219"/>
      <c r="DW20" s="219"/>
      <c r="DX20" s="219"/>
      <c r="DY20" s="219"/>
      <c r="DZ20" s="219"/>
      <c r="EA20" s="219"/>
      <c r="EB20" s="219"/>
      <c r="EC20" s="332"/>
    </row>
    <row r="21" spans="2:133" ht="11.25" customHeight="1">
      <c r="B21" s="263" t="s">
        <v>372</v>
      </c>
      <c r="C21" s="36"/>
      <c r="D21" s="36"/>
      <c r="E21" s="36"/>
      <c r="F21" s="36"/>
      <c r="G21" s="36"/>
      <c r="H21" s="36"/>
      <c r="I21" s="36"/>
      <c r="J21" s="36"/>
      <c r="K21" s="36"/>
      <c r="L21" s="36"/>
      <c r="M21" s="36"/>
      <c r="N21" s="36"/>
      <c r="O21" s="36"/>
      <c r="P21" s="36"/>
      <c r="Q21" s="272"/>
      <c r="R21" s="277">
        <v>94581</v>
      </c>
      <c r="S21" s="219"/>
      <c r="T21" s="219"/>
      <c r="U21" s="219"/>
      <c r="V21" s="219"/>
      <c r="W21" s="219"/>
      <c r="X21" s="219"/>
      <c r="Y21" s="282"/>
      <c r="Z21" s="285">
        <v>0.6</v>
      </c>
      <c r="AA21" s="285"/>
      <c r="AB21" s="285"/>
      <c r="AC21" s="285"/>
      <c r="AD21" s="290">
        <v>94581</v>
      </c>
      <c r="AE21" s="290"/>
      <c r="AF21" s="290"/>
      <c r="AG21" s="290"/>
      <c r="AH21" s="290"/>
      <c r="AI21" s="290"/>
      <c r="AJ21" s="290"/>
      <c r="AK21" s="290"/>
      <c r="AL21" s="286">
        <v>1.1000000000000001</v>
      </c>
      <c r="AM21" s="240"/>
      <c r="AN21" s="240"/>
      <c r="AO21" s="299"/>
      <c r="AP21" s="302" t="s">
        <v>373</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345</v>
      </c>
      <c r="C22" s="36"/>
      <c r="D22" s="36"/>
      <c r="E22" s="36"/>
      <c r="F22" s="36"/>
      <c r="G22" s="36"/>
      <c r="H22" s="36"/>
      <c r="I22" s="36"/>
      <c r="J22" s="36"/>
      <c r="K22" s="36"/>
      <c r="L22" s="36"/>
      <c r="M22" s="36"/>
      <c r="N22" s="36"/>
      <c r="O22" s="36"/>
      <c r="P22" s="36"/>
      <c r="Q22" s="272"/>
      <c r="R22" s="277">
        <v>4351615</v>
      </c>
      <c r="S22" s="219"/>
      <c r="T22" s="219"/>
      <c r="U22" s="219"/>
      <c r="V22" s="219"/>
      <c r="W22" s="219"/>
      <c r="X22" s="219"/>
      <c r="Y22" s="282"/>
      <c r="Z22" s="285">
        <v>28.7</v>
      </c>
      <c r="AA22" s="285"/>
      <c r="AB22" s="285"/>
      <c r="AC22" s="285"/>
      <c r="AD22" s="290">
        <v>3718957</v>
      </c>
      <c r="AE22" s="290"/>
      <c r="AF22" s="290"/>
      <c r="AG22" s="290"/>
      <c r="AH22" s="290"/>
      <c r="AI22" s="290"/>
      <c r="AJ22" s="290"/>
      <c r="AK22" s="290"/>
      <c r="AL22" s="286">
        <v>41.4</v>
      </c>
      <c r="AM22" s="240"/>
      <c r="AN22" s="240"/>
      <c r="AO22" s="299"/>
      <c r="AP22" s="302" t="s">
        <v>375</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3718957</v>
      </c>
      <c r="S23" s="219"/>
      <c r="T23" s="219"/>
      <c r="U23" s="219"/>
      <c r="V23" s="219"/>
      <c r="W23" s="219"/>
      <c r="X23" s="219"/>
      <c r="Y23" s="282"/>
      <c r="Z23" s="285">
        <v>24.5</v>
      </c>
      <c r="AA23" s="285"/>
      <c r="AB23" s="285"/>
      <c r="AC23" s="285"/>
      <c r="AD23" s="290">
        <v>3718957</v>
      </c>
      <c r="AE23" s="290"/>
      <c r="AF23" s="290"/>
      <c r="AG23" s="290"/>
      <c r="AH23" s="290"/>
      <c r="AI23" s="290"/>
      <c r="AJ23" s="290"/>
      <c r="AK23" s="290"/>
      <c r="AL23" s="286">
        <v>41.4</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320</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381</v>
      </c>
      <c r="DA23" s="139"/>
      <c r="DB23" s="139"/>
      <c r="DC23" s="144"/>
      <c r="DD23" s="183" t="s">
        <v>307</v>
      </c>
      <c r="DE23" s="139"/>
      <c r="DF23" s="139"/>
      <c r="DG23" s="139"/>
      <c r="DH23" s="139"/>
      <c r="DI23" s="139"/>
      <c r="DJ23" s="139"/>
      <c r="DK23" s="144"/>
      <c r="DL23" s="350" t="s">
        <v>383</v>
      </c>
      <c r="DM23" s="353"/>
      <c r="DN23" s="353"/>
      <c r="DO23" s="353"/>
      <c r="DP23" s="353"/>
      <c r="DQ23" s="353"/>
      <c r="DR23" s="353"/>
      <c r="DS23" s="353"/>
      <c r="DT23" s="353"/>
      <c r="DU23" s="353"/>
      <c r="DV23" s="357"/>
      <c r="DW23" s="183" t="s">
        <v>384</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2"/>
      <c r="R24" s="277">
        <v>632658</v>
      </c>
      <c r="S24" s="219"/>
      <c r="T24" s="219"/>
      <c r="U24" s="219"/>
      <c r="V24" s="219"/>
      <c r="W24" s="219"/>
      <c r="X24" s="219"/>
      <c r="Y24" s="282"/>
      <c r="Z24" s="285">
        <v>4.2</v>
      </c>
      <c r="AA24" s="285"/>
      <c r="AB24" s="285"/>
      <c r="AC24" s="285"/>
      <c r="AD24" s="290" t="s">
        <v>209</v>
      </c>
      <c r="AE24" s="290"/>
      <c r="AF24" s="290"/>
      <c r="AG24" s="290"/>
      <c r="AH24" s="290"/>
      <c r="AI24" s="290"/>
      <c r="AJ24" s="290"/>
      <c r="AK24" s="290"/>
      <c r="AL24" s="286" t="s">
        <v>209</v>
      </c>
      <c r="AM24" s="240"/>
      <c r="AN24" s="240"/>
      <c r="AO24" s="299"/>
      <c r="AP24" s="302" t="s">
        <v>385</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386</v>
      </c>
      <c r="CE24" s="268"/>
      <c r="CF24" s="268"/>
      <c r="CG24" s="268"/>
      <c r="CH24" s="268"/>
      <c r="CI24" s="268"/>
      <c r="CJ24" s="268"/>
      <c r="CK24" s="268"/>
      <c r="CL24" s="268"/>
      <c r="CM24" s="268"/>
      <c r="CN24" s="268"/>
      <c r="CO24" s="268"/>
      <c r="CP24" s="268"/>
      <c r="CQ24" s="271"/>
      <c r="CR24" s="276">
        <v>7225368</v>
      </c>
      <c r="CS24" s="279"/>
      <c r="CT24" s="279"/>
      <c r="CU24" s="279"/>
      <c r="CV24" s="279"/>
      <c r="CW24" s="279"/>
      <c r="CX24" s="279"/>
      <c r="CY24" s="281"/>
      <c r="CZ24" s="294">
        <v>48.9</v>
      </c>
      <c r="DA24" s="296"/>
      <c r="DB24" s="296"/>
      <c r="DC24" s="342"/>
      <c r="DD24" s="346">
        <v>4972155</v>
      </c>
      <c r="DE24" s="279"/>
      <c r="DF24" s="279"/>
      <c r="DG24" s="279"/>
      <c r="DH24" s="279"/>
      <c r="DI24" s="279"/>
      <c r="DJ24" s="279"/>
      <c r="DK24" s="281"/>
      <c r="DL24" s="346">
        <v>4945789</v>
      </c>
      <c r="DM24" s="279"/>
      <c r="DN24" s="279"/>
      <c r="DO24" s="279"/>
      <c r="DP24" s="279"/>
      <c r="DQ24" s="279"/>
      <c r="DR24" s="279"/>
      <c r="DS24" s="279"/>
      <c r="DT24" s="279"/>
      <c r="DU24" s="279"/>
      <c r="DV24" s="281"/>
      <c r="DW24" s="294">
        <v>52.6</v>
      </c>
      <c r="DX24" s="296"/>
      <c r="DY24" s="296"/>
      <c r="DZ24" s="296"/>
      <c r="EA24" s="296"/>
      <c r="EB24" s="296"/>
      <c r="EC24" s="298"/>
    </row>
    <row r="25" spans="2:133" ht="11.25" customHeight="1">
      <c r="B25" s="263" t="s">
        <v>389</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283</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2618317</v>
      </c>
      <c r="CS25" s="318"/>
      <c r="CT25" s="318"/>
      <c r="CU25" s="318"/>
      <c r="CV25" s="318"/>
      <c r="CW25" s="318"/>
      <c r="CX25" s="318"/>
      <c r="CY25" s="337"/>
      <c r="CZ25" s="286">
        <v>17.7</v>
      </c>
      <c r="DA25" s="340"/>
      <c r="DB25" s="340"/>
      <c r="DC25" s="343"/>
      <c r="DD25" s="291">
        <v>2497892</v>
      </c>
      <c r="DE25" s="318"/>
      <c r="DF25" s="318"/>
      <c r="DG25" s="318"/>
      <c r="DH25" s="318"/>
      <c r="DI25" s="318"/>
      <c r="DJ25" s="318"/>
      <c r="DK25" s="337"/>
      <c r="DL25" s="291">
        <v>2472056</v>
      </c>
      <c r="DM25" s="318"/>
      <c r="DN25" s="318"/>
      <c r="DO25" s="318"/>
      <c r="DP25" s="318"/>
      <c r="DQ25" s="318"/>
      <c r="DR25" s="318"/>
      <c r="DS25" s="318"/>
      <c r="DT25" s="318"/>
      <c r="DU25" s="318"/>
      <c r="DV25" s="337"/>
      <c r="DW25" s="286">
        <v>26.3</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9540605</v>
      </c>
      <c r="S26" s="219"/>
      <c r="T26" s="219"/>
      <c r="U26" s="219"/>
      <c r="V26" s="219"/>
      <c r="W26" s="219"/>
      <c r="X26" s="219"/>
      <c r="Y26" s="282"/>
      <c r="Z26" s="285">
        <v>62.9</v>
      </c>
      <c r="AA26" s="285"/>
      <c r="AB26" s="285"/>
      <c r="AC26" s="285"/>
      <c r="AD26" s="290">
        <v>8907947</v>
      </c>
      <c r="AE26" s="290"/>
      <c r="AF26" s="290"/>
      <c r="AG26" s="290"/>
      <c r="AH26" s="290"/>
      <c r="AI26" s="290"/>
      <c r="AJ26" s="290"/>
      <c r="AK26" s="290"/>
      <c r="AL26" s="286">
        <v>99.2</v>
      </c>
      <c r="AM26" s="240"/>
      <c r="AN26" s="240"/>
      <c r="AO26" s="299"/>
      <c r="AP26" s="302" t="s">
        <v>391</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1567803</v>
      </c>
      <c r="CS26" s="219"/>
      <c r="CT26" s="219"/>
      <c r="CU26" s="219"/>
      <c r="CV26" s="219"/>
      <c r="CW26" s="219"/>
      <c r="CX26" s="219"/>
      <c r="CY26" s="282"/>
      <c r="CZ26" s="286">
        <v>10.6</v>
      </c>
      <c r="DA26" s="340"/>
      <c r="DB26" s="340"/>
      <c r="DC26" s="343"/>
      <c r="DD26" s="291">
        <v>1483127</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392</v>
      </c>
      <c r="C27" s="36"/>
      <c r="D27" s="36"/>
      <c r="E27" s="36"/>
      <c r="F27" s="36"/>
      <c r="G27" s="36"/>
      <c r="H27" s="36"/>
      <c r="I27" s="36"/>
      <c r="J27" s="36"/>
      <c r="K27" s="36"/>
      <c r="L27" s="36"/>
      <c r="M27" s="36"/>
      <c r="N27" s="36"/>
      <c r="O27" s="36"/>
      <c r="P27" s="36"/>
      <c r="Q27" s="272"/>
      <c r="R27" s="277">
        <v>3798</v>
      </c>
      <c r="S27" s="219"/>
      <c r="T27" s="219"/>
      <c r="U27" s="219"/>
      <c r="V27" s="219"/>
      <c r="W27" s="219"/>
      <c r="X27" s="219"/>
      <c r="Y27" s="282"/>
      <c r="Z27" s="285">
        <v>0</v>
      </c>
      <c r="AA27" s="285"/>
      <c r="AB27" s="285"/>
      <c r="AC27" s="285"/>
      <c r="AD27" s="290">
        <v>3798</v>
      </c>
      <c r="AE27" s="290"/>
      <c r="AF27" s="290"/>
      <c r="AG27" s="290"/>
      <c r="AH27" s="290"/>
      <c r="AI27" s="290"/>
      <c r="AJ27" s="290"/>
      <c r="AK27" s="290"/>
      <c r="AL27" s="286">
        <v>0</v>
      </c>
      <c r="AM27" s="240"/>
      <c r="AN27" s="240"/>
      <c r="AO27" s="299"/>
      <c r="AP27" s="263" t="s">
        <v>394</v>
      </c>
      <c r="AQ27" s="36"/>
      <c r="AR27" s="36"/>
      <c r="AS27" s="36"/>
      <c r="AT27" s="36"/>
      <c r="AU27" s="36"/>
      <c r="AV27" s="36"/>
      <c r="AW27" s="36"/>
      <c r="AX27" s="36"/>
      <c r="AY27" s="36"/>
      <c r="AZ27" s="36"/>
      <c r="BA27" s="36"/>
      <c r="BB27" s="36"/>
      <c r="BC27" s="36"/>
      <c r="BD27" s="36"/>
      <c r="BE27" s="36"/>
      <c r="BF27" s="272"/>
      <c r="BG27" s="277">
        <v>4280704</v>
      </c>
      <c r="BH27" s="219"/>
      <c r="BI27" s="219"/>
      <c r="BJ27" s="219"/>
      <c r="BK27" s="219"/>
      <c r="BL27" s="219"/>
      <c r="BM27" s="219"/>
      <c r="BN27" s="282"/>
      <c r="BO27" s="285">
        <v>100</v>
      </c>
      <c r="BP27" s="285"/>
      <c r="BQ27" s="285"/>
      <c r="BR27" s="285"/>
      <c r="BS27" s="291">
        <v>27088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3114047</v>
      </c>
      <c r="CS27" s="318"/>
      <c r="CT27" s="318"/>
      <c r="CU27" s="318"/>
      <c r="CV27" s="318"/>
      <c r="CW27" s="318"/>
      <c r="CX27" s="318"/>
      <c r="CY27" s="337"/>
      <c r="CZ27" s="286">
        <v>21.1</v>
      </c>
      <c r="DA27" s="340"/>
      <c r="DB27" s="340"/>
      <c r="DC27" s="343"/>
      <c r="DD27" s="291">
        <v>999774</v>
      </c>
      <c r="DE27" s="318"/>
      <c r="DF27" s="318"/>
      <c r="DG27" s="318"/>
      <c r="DH27" s="318"/>
      <c r="DI27" s="318"/>
      <c r="DJ27" s="318"/>
      <c r="DK27" s="337"/>
      <c r="DL27" s="291">
        <v>999244</v>
      </c>
      <c r="DM27" s="318"/>
      <c r="DN27" s="318"/>
      <c r="DO27" s="318"/>
      <c r="DP27" s="318"/>
      <c r="DQ27" s="318"/>
      <c r="DR27" s="318"/>
      <c r="DS27" s="318"/>
      <c r="DT27" s="318"/>
      <c r="DU27" s="318"/>
      <c r="DV27" s="337"/>
      <c r="DW27" s="286">
        <v>10.6</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307322</v>
      </c>
      <c r="S28" s="219"/>
      <c r="T28" s="219"/>
      <c r="U28" s="219"/>
      <c r="V28" s="219"/>
      <c r="W28" s="219"/>
      <c r="X28" s="219"/>
      <c r="Y28" s="282"/>
      <c r="Z28" s="285">
        <v>2</v>
      </c>
      <c r="AA28" s="285"/>
      <c r="AB28" s="285"/>
      <c r="AC28" s="285"/>
      <c r="AD28" s="290">
        <v>1471</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387</v>
      </c>
      <c r="CE28" s="36"/>
      <c r="CF28" s="36"/>
      <c r="CG28" s="36"/>
      <c r="CH28" s="36"/>
      <c r="CI28" s="36"/>
      <c r="CJ28" s="36"/>
      <c r="CK28" s="36"/>
      <c r="CL28" s="36"/>
      <c r="CM28" s="36"/>
      <c r="CN28" s="36"/>
      <c r="CO28" s="36"/>
      <c r="CP28" s="36"/>
      <c r="CQ28" s="272"/>
      <c r="CR28" s="277">
        <v>1493004</v>
      </c>
      <c r="CS28" s="219"/>
      <c r="CT28" s="219"/>
      <c r="CU28" s="219"/>
      <c r="CV28" s="219"/>
      <c r="CW28" s="219"/>
      <c r="CX28" s="219"/>
      <c r="CY28" s="282"/>
      <c r="CZ28" s="286">
        <v>10.1</v>
      </c>
      <c r="DA28" s="340"/>
      <c r="DB28" s="340"/>
      <c r="DC28" s="343"/>
      <c r="DD28" s="291">
        <v>1474489</v>
      </c>
      <c r="DE28" s="219"/>
      <c r="DF28" s="219"/>
      <c r="DG28" s="219"/>
      <c r="DH28" s="219"/>
      <c r="DI28" s="219"/>
      <c r="DJ28" s="219"/>
      <c r="DK28" s="282"/>
      <c r="DL28" s="291">
        <v>1474489</v>
      </c>
      <c r="DM28" s="219"/>
      <c r="DN28" s="219"/>
      <c r="DO28" s="219"/>
      <c r="DP28" s="219"/>
      <c r="DQ28" s="219"/>
      <c r="DR28" s="219"/>
      <c r="DS28" s="219"/>
      <c r="DT28" s="219"/>
      <c r="DU28" s="219"/>
      <c r="DV28" s="282"/>
      <c r="DW28" s="286">
        <v>15.7</v>
      </c>
      <c r="DX28" s="340"/>
      <c r="DY28" s="340"/>
      <c r="DZ28" s="340"/>
      <c r="EA28" s="340"/>
      <c r="EB28" s="340"/>
      <c r="EC28" s="365"/>
    </row>
    <row r="29" spans="2:133" ht="11.25" customHeight="1">
      <c r="B29" s="263" t="s">
        <v>318</v>
      </c>
      <c r="C29" s="36"/>
      <c r="D29" s="36"/>
      <c r="E29" s="36"/>
      <c r="F29" s="36"/>
      <c r="G29" s="36"/>
      <c r="H29" s="36"/>
      <c r="I29" s="36"/>
      <c r="J29" s="36"/>
      <c r="K29" s="36"/>
      <c r="L29" s="36"/>
      <c r="M29" s="36"/>
      <c r="N29" s="36"/>
      <c r="O29" s="36"/>
      <c r="P29" s="36"/>
      <c r="Q29" s="272"/>
      <c r="R29" s="277">
        <v>200717</v>
      </c>
      <c r="S29" s="219"/>
      <c r="T29" s="219"/>
      <c r="U29" s="219"/>
      <c r="V29" s="219"/>
      <c r="W29" s="219"/>
      <c r="X29" s="219"/>
      <c r="Y29" s="282"/>
      <c r="Z29" s="285">
        <v>1.3</v>
      </c>
      <c r="AA29" s="285"/>
      <c r="AB29" s="285"/>
      <c r="AC29" s="285"/>
      <c r="AD29" s="290">
        <v>60206</v>
      </c>
      <c r="AE29" s="290"/>
      <c r="AF29" s="290"/>
      <c r="AG29" s="290"/>
      <c r="AH29" s="290"/>
      <c r="AI29" s="290"/>
      <c r="AJ29" s="290"/>
      <c r="AK29" s="290"/>
      <c r="AL29" s="286">
        <v>0.7</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26</v>
      </c>
      <c r="CG29" s="36"/>
      <c r="CH29" s="36"/>
      <c r="CI29" s="36"/>
      <c r="CJ29" s="36"/>
      <c r="CK29" s="36"/>
      <c r="CL29" s="36"/>
      <c r="CM29" s="36"/>
      <c r="CN29" s="36"/>
      <c r="CO29" s="36"/>
      <c r="CP29" s="36"/>
      <c r="CQ29" s="272"/>
      <c r="CR29" s="277">
        <v>1492938</v>
      </c>
      <c r="CS29" s="318"/>
      <c r="CT29" s="318"/>
      <c r="CU29" s="318"/>
      <c r="CV29" s="318"/>
      <c r="CW29" s="318"/>
      <c r="CX29" s="318"/>
      <c r="CY29" s="337"/>
      <c r="CZ29" s="286">
        <v>10.1</v>
      </c>
      <c r="DA29" s="340"/>
      <c r="DB29" s="340"/>
      <c r="DC29" s="343"/>
      <c r="DD29" s="291">
        <v>1474423</v>
      </c>
      <c r="DE29" s="318"/>
      <c r="DF29" s="318"/>
      <c r="DG29" s="318"/>
      <c r="DH29" s="318"/>
      <c r="DI29" s="318"/>
      <c r="DJ29" s="318"/>
      <c r="DK29" s="337"/>
      <c r="DL29" s="291">
        <v>1474423</v>
      </c>
      <c r="DM29" s="318"/>
      <c r="DN29" s="318"/>
      <c r="DO29" s="318"/>
      <c r="DP29" s="318"/>
      <c r="DQ29" s="318"/>
      <c r="DR29" s="318"/>
      <c r="DS29" s="318"/>
      <c r="DT29" s="318"/>
      <c r="DU29" s="318"/>
      <c r="DV29" s="337"/>
      <c r="DW29" s="286">
        <v>15.7</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73206</v>
      </c>
      <c r="S30" s="219"/>
      <c r="T30" s="219"/>
      <c r="U30" s="219"/>
      <c r="V30" s="219"/>
      <c r="W30" s="219"/>
      <c r="X30" s="219"/>
      <c r="Y30" s="282"/>
      <c r="Z30" s="285">
        <v>0.5</v>
      </c>
      <c r="AA30" s="285"/>
      <c r="AB30" s="285"/>
      <c r="AC30" s="285"/>
      <c r="AD30" s="290" t="s">
        <v>209</v>
      </c>
      <c r="AE30" s="290"/>
      <c r="AF30" s="290"/>
      <c r="AG30" s="290"/>
      <c r="AH30" s="290"/>
      <c r="AI30" s="290"/>
      <c r="AJ30" s="290"/>
      <c r="AK30" s="290"/>
      <c r="AL30" s="286" t="s">
        <v>209</v>
      </c>
      <c r="AM30" s="240"/>
      <c r="AN30" s="240"/>
      <c r="AO30" s="299"/>
      <c r="AP30" s="183" t="s">
        <v>320</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396</v>
      </c>
      <c r="BS30" s="326"/>
      <c r="BT30" s="326"/>
      <c r="BU30" s="326"/>
      <c r="BV30" s="326"/>
      <c r="BW30" s="326"/>
      <c r="BX30" s="326"/>
      <c r="BY30" s="326"/>
      <c r="BZ30" s="326"/>
      <c r="CA30" s="326"/>
      <c r="CB30" s="329"/>
      <c r="CD30" s="134"/>
      <c r="CE30" s="43"/>
      <c r="CF30" s="263" t="s">
        <v>397</v>
      </c>
      <c r="CG30" s="36"/>
      <c r="CH30" s="36"/>
      <c r="CI30" s="36"/>
      <c r="CJ30" s="36"/>
      <c r="CK30" s="36"/>
      <c r="CL30" s="36"/>
      <c r="CM30" s="36"/>
      <c r="CN30" s="36"/>
      <c r="CO30" s="36"/>
      <c r="CP30" s="36"/>
      <c r="CQ30" s="272"/>
      <c r="CR30" s="277">
        <v>1407928</v>
      </c>
      <c r="CS30" s="219"/>
      <c r="CT30" s="219"/>
      <c r="CU30" s="219"/>
      <c r="CV30" s="219"/>
      <c r="CW30" s="219"/>
      <c r="CX30" s="219"/>
      <c r="CY30" s="282"/>
      <c r="CZ30" s="286">
        <v>9.5</v>
      </c>
      <c r="DA30" s="340"/>
      <c r="DB30" s="340"/>
      <c r="DC30" s="343"/>
      <c r="DD30" s="291">
        <v>1390075</v>
      </c>
      <c r="DE30" s="219"/>
      <c r="DF30" s="219"/>
      <c r="DG30" s="219"/>
      <c r="DH30" s="219"/>
      <c r="DI30" s="219"/>
      <c r="DJ30" s="219"/>
      <c r="DK30" s="282"/>
      <c r="DL30" s="291">
        <v>1390075</v>
      </c>
      <c r="DM30" s="219"/>
      <c r="DN30" s="219"/>
      <c r="DO30" s="219"/>
      <c r="DP30" s="219"/>
      <c r="DQ30" s="219"/>
      <c r="DR30" s="219"/>
      <c r="DS30" s="219"/>
      <c r="DT30" s="219"/>
      <c r="DU30" s="219"/>
      <c r="DV30" s="282"/>
      <c r="DW30" s="286">
        <v>14.8</v>
      </c>
      <c r="DX30" s="340"/>
      <c r="DY30" s="340"/>
      <c r="DZ30" s="340"/>
      <c r="EA30" s="340"/>
      <c r="EB30" s="340"/>
      <c r="EC30" s="365"/>
    </row>
    <row r="31" spans="2:133" ht="11.25" customHeight="1">
      <c r="B31" s="263" t="s">
        <v>346</v>
      </c>
      <c r="C31" s="36"/>
      <c r="D31" s="36"/>
      <c r="E31" s="36"/>
      <c r="F31" s="36"/>
      <c r="G31" s="36"/>
      <c r="H31" s="36"/>
      <c r="I31" s="36"/>
      <c r="J31" s="36"/>
      <c r="K31" s="36"/>
      <c r="L31" s="36"/>
      <c r="M31" s="36"/>
      <c r="N31" s="36"/>
      <c r="O31" s="36"/>
      <c r="P31" s="36"/>
      <c r="Q31" s="272"/>
      <c r="R31" s="277">
        <v>2071815</v>
      </c>
      <c r="S31" s="219"/>
      <c r="T31" s="219"/>
      <c r="U31" s="219"/>
      <c r="V31" s="219"/>
      <c r="W31" s="219"/>
      <c r="X31" s="219"/>
      <c r="Y31" s="282"/>
      <c r="Z31" s="285">
        <v>13.7</v>
      </c>
      <c r="AA31" s="285"/>
      <c r="AB31" s="285"/>
      <c r="AC31" s="285"/>
      <c r="AD31" s="290" t="s">
        <v>209</v>
      </c>
      <c r="AE31" s="290"/>
      <c r="AF31" s="290"/>
      <c r="AG31" s="290"/>
      <c r="AH31" s="290"/>
      <c r="AI31" s="290"/>
      <c r="AJ31" s="290"/>
      <c r="AK31" s="290"/>
      <c r="AL31" s="286" t="s">
        <v>209</v>
      </c>
      <c r="AM31" s="240"/>
      <c r="AN31" s="240"/>
      <c r="AO31" s="299"/>
      <c r="AP31" s="163" t="s">
        <v>12</v>
      </c>
      <c r="AQ31" s="179"/>
      <c r="AR31" s="179"/>
      <c r="AS31" s="179"/>
      <c r="AT31" s="311" t="s">
        <v>398</v>
      </c>
      <c r="AU31" s="268"/>
      <c r="AV31" s="268"/>
      <c r="AW31" s="268"/>
      <c r="AX31" s="262" t="s">
        <v>284</v>
      </c>
      <c r="AY31" s="268"/>
      <c r="AZ31" s="268"/>
      <c r="BA31" s="268"/>
      <c r="BB31" s="268"/>
      <c r="BC31" s="268"/>
      <c r="BD31" s="268"/>
      <c r="BE31" s="268"/>
      <c r="BF31" s="271"/>
      <c r="BG31" s="323">
        <v>99</v>
      </c>
      <c r="BH31" s="327"/>
      <c r="BI31" s="327"/>
      <c r="BJ31" s="327"/>
      <c r="BK31" s="327"/>
      <c r="BL31" s="327"/>
      <c r="BM31" s="296">
        <v>95.8</v>
      </c>
      <c r="BN31" s="327"/>
      <c r="BO31" s="327"/>
      <c r="BP31" s="327"/>
      <c r="BQ31" s="330"/>
      <c r="BR31" s="323">
        <v>98.9</v>
      </c>
      <c r="BS31" s="327"/>
      <c r="BT31" s="327"/>
      <c r="BU31" s="327"/>
      <c r="BV31" s="327"/>
      <c r="BW31" s="327"/>
      <c r="BX31" s="296">
        <v>95.4</v>
      </c>
      <c r="BY31" s="327"/>
      <c r="BZ31" s="327"/>
      <c r="CA31" s="327"/>
      <c r="CB31" s="330"/>
      <c r="CD31" s="134"/>
      <c r="CE31" s="43"/>
      <c r="CF31" s="263" t="s">
        <v>319</v>
      </c>
      <c r="CG31" s="36"/>
      <c r="CH31" s="36"/>
      <c r="CI31" s="36"/>
      <c r="CJ31" s="36"/>
      <c r="CK31" s="36"/>
      <c r="CL31" s="36"/>
      <c r="CM31" s="36"/>
      <c r="CN31" s="36"/>
      <c r="CO31" s="36"/>
      <c r="CP31" s="36"/>
      <c r="CQ31" s="272"/>
      <c r="CR31" s="277">
        <v>85010</v>
      </c>
      <c r="CS31" s="318"/>
      <c r="CT31" s="318"/>
      <c r="CU31" s="318"/>
      <c r="CV31" s="318"/>
      <c r="CW31" s="318"/>
      <c r="CX31" s="318"/>
      <c r="CY31" s="337"/>
      <c r="CZ31" s="286">
        <v>0.6</v>
      </c>
      <c r="DA31" s="340"/>
      <c r="DB31" s="340"/>
      <c r="DC31" s="343"/>
      <c r="DD31" s="291">
        <v>84348</v>
      </c>
      <c r="DE31" s="318"/>
      <c r="DF31" s="318"/>
      <c r="DG31" s="318"/>
      <c r="DH31" s="318"/>
      <c r="DI31" s="318"/>
      <c r="DJ31" s="318"/>
      <c r="DK31" s="337"/>
      <c r="DL31" s="291">
        <v>84348</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261</v>
      </c>
      <c r="AV32" s="36"/>
      <c r="AW32" s="36"/>
      <c r="AX32" s="263" t="s">
        <v>378</v>
      </c>
      <c r="AY32" s="36"/>
      <c r="AZ32" s="36"/>
      <c r="BA32" s="36"/>
      <c r="BB32" s="36"/>
      <c r="BC32" s="36"/>
      <c r="BD32" s="36"/>
      <c r="BE32" s="36"/>
      <c r="BF32" s="272"/>
      <c r="BG32" s="324">
        <v>99.1</v>
      </c>
      <c r="BH32" s="318"/>
      <c r="BI32" s="318"/>
      <c r="BJ32" s="318"/>
      <c r="BK32" s="318"/>
      <c r="BL32" s="318"/>
      <c r="BM32" s="240">
        <v>97.1</v>
      </c>
      <c r="BN32" s="328"/>
      <c r="BO32" s="328"/>
      <c r="BP32" s="328"/>
      <c r="BQ32" s="321"/>
      <c r="BR32" s="324">
        <v>99</v>
      </c>
      <c r="BS32" s="318"/>
      <c r="BT32" s="318"/>
      <c r="BU32" s="318"/>
      <c r="BV32" s="318"/>
      <c r="BW32" s="318"/>
      <c r="BX32" s="240">
        <v>96.8</v>
      </c>
      <c r="BY32" s="328"/>
      <c r="BZ32" s="328"/>
      <c r="CA32" s="328"/>
      <c r="CB32" s="321"/>
      <c r="CD32" s="135"/>
      <c r="CE32" s="142"/>
      <c r="CF32" s="263" t="s">
        <v>217</v>
      </c>
      <c r="CG32" s="36"/>
      <c r="CH32" s="36"/>
      <c r="CI32" s="36"/>
      <c r="CJ32" s="36"/>
      <c r="CK32" s="36"/>
      <c r="CL32" s="36"/>
      <c r="CM32" s="36"/>
      <c r="CN32" s="36"/>
      <c r="CO32" s="36"/>
      <c r="CP32" s="36"/>
      <c r="CQ32" s="272"/>
      <c r="CR32" s="277">
        <v>66</v>
      </c>
      <c r="CS32" s="219"/>
      <c r="CT32" s="219"/>
      <c r="CU32" s="219"/>
      <c r="CV32" s="219"/>
      <c r="CW32" s="219"/>
      <c r="CX32" s="219"/>
      <c r="CY32" s="282"/>
      <c r="CZ32" s="286">
        <v>0</v>
      </c>
      <c r="DA32" s="340"/>
      <c r="DB32" s="340"/>
      <c r="DC32" s="343"/>
      <c r="DD32" s="291">
        <v>66</v>
      </c>
      <c r="DE32" s="219"/>
      <c r="DF32" s="219"/>
      <c r="DG32" s="219"/>
      <c r="DH32" s="219"/>
      <c r="DI32" s="219"/>
      <c r="DJ32" s="219"/>
      <c r="DK32" s="282"/>
      <c r="DL32" s="291">
        <v>66</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972859</v>
      </c>
      <c r="S33" s="219"/>
      <c r="T33" s="219"/>
      <c r="U33" s="219"/>
      <c r="V33" s="219"/>
      <c r="W33" s="219"/>
      <c r="X33" s="219"/>
      <c r="Y33" s="282"/>
      <c r="Z33" s="285">
        <v>6.4</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98.8</v>
      </c>
      <c r="BH33" s="317"/>
      <c r="BI33" s="317"/>
      <c r="BJ33" s="317"/>
      <c r="BK33" s="317"/>
      <c r="BL33" s="317"/>
      <c r="BM33" s="297">
        <v>94.3</v>
      </c>
      <c r="BN33" s="317"/>
      <c r="BO33" s="317"/>
      <c r="BP33" s="317"/>
      <c r="BQ33" s="322"/>
      <c r="BR33" s="325">
        <v>98.7</v>
      </c>
      <c r="BS33" s="317"/>
      <c r="BT33" s="317"/>
      <c r="BU33" s="317"/>
      <c r="BV33" s="317"/>
      <c r="BW33" s="317"/>
      <c r="BX33" s="297">
        <v>93.8</v>
      </c>
      <c r="BY33" s="317"/>
      <c r="BZ33" s="317"/>
      <c r="CA33" s="317"/>
      <c r="CB33" s="322"/>
      <c r="CD33" s="263" t="s">
        <v>400</v>
      </c>
      <c r="CE33" s="36"/>
      <c r="CF33" s="36"/>
      <c r="CG33" s="36"/>
      <c r="CH33" s="36"/>
      <c r="CI33" s="36"/>
      <c r="CJ33" s="36"/>
      <c r="CK33" s="36"/>
      <c r="CL33" s="36"/>
      <c r="CM33" s="36"/>
      <c r="CN33" s="36"/>
      <c r="CO33" s="36"/>
      <c r="CP33" s="36"/>
      <c r="CQ33" s="272"/>
      <c r="CR33" s="277">
        <v>5516855</v>
      </c>
      <c r="CS33" s="318"/>
      <c r="CT33" s="318"/>
      <c r="CU33" s="318"/>
      <c r="CV33" s="318"/>
      <c r="CW33" s="318"/>
      <c r="CX33" s="318"/>
      <c r="CY33" s="337"/>
      <c r="CZ33" s="286">
        <v>37.299999999999997</v>
      </c>
      <c r="DA33" s="340"/>
      <c r="DB33" s="340"/>
      <c r="DC33" s="343"/>
      <c r="DD33" s="291">
        <v>4563182</v>
      </c>
      <c r="DE33" s="318"/>
      <c r="DF33" s="318"/>
      <c r="DG33" s="318"/>
      <c r="DH33" s="318"/>
      <c r="DI33" s="318"/>
      <c r="DJ33" s="318"/>
      <c r="DK33" s="337"/>
      <c r="DL33" s="291">
        <v>4289317</v>
      </c>
      <c r="DM33" s="318"/>
      <c r="DN33" s="318"/>
      <c r="DO33" s="318"/>
      <c r="DP33" s="318"/>
      <c r="DQ33" s="318"/>
      <c r="DR33" s="318"/>
      <c r="DS33" s="318"/>
      <c r="DT33" s="318"/>
      <c r="DU33" s="318"/>
      <c r="DV33" s="337"/>
      <c r="DW33" s="286">
        <v>45.6</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6456</v>
      </c>
      <c r="S34" s="219"/>
      <c r="T34" s="219"/>
      <c r="U34" s="219"/>
      <c r="V34" s="219"/>
      <c r="W34" s="219"/>
      <c r="X34" s="219"/>
      <c r="Y34" s="282"/>
      <c r="Z34" s="285">
        <v>0</v>
      </c>
      <c r="AA34" s="285"/>
      <c r="AB34" s="285"/>
      <c r="AC34" s="285"/>
      <c r="AD34" s="290">
        <v>1597</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2"/>
      <c r="CR34" s="277">
        <v>2370137</v>
      </c>
      <c r="CS34" s="219"/>
      <c r="CT34" s="219"/>
      <c r="CU34" s="219"/>
      <c r="CV34" s="219"/>
      <c r="CW34" s="219"/>
      <c r="CX34" s="219"/>
      <c r="CY34" s="282"/>
      <c r="CZ34" s="286">
        <v>16</v>
      </c>
      <c r="DA34" s="340"/>
      <c r="DB34" s="340"/>
      <c r="DC34" s="343"/>
      <c r="DD34" s="291">
        <v>1803476</v>
      </c>
      <c r="DE34" s="219"/>
      <c r="DF34" s="219"/>
      <c r="DG34" s="219"/>
      <c r="DH34" s="219"/>
      <c r="DI34" s="219"/>
      <c r="DJ34" s="219"/>
      <c r="DK34" s="282"/>
      <c r="DL34" s="291">
        <v>1700392</v>
      </c>
      <c r="DM34" s="219"/>
      <c r="DN34" s="219"/>
      <c r="DO34" s="219"/>
      <c r="DP34" s="219"/>
      <c r="DQ34" s="219"/>
      <c r="DR34" s="219"/>
      <c r="DS34" s="219"/>
      <c r="DT34" s="219"/>
      <c r="DU34" s="219"/>
      <c r="DV34" s="282"/>
      <c r="DW34" s="286">
        <v>18.100000000000001</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15682</v>
      </c>
      <c r="S35" s="219"/>
      <c r="T35" s="219"/>
      <c r="U35" s="219"/>
      <c r="V35" s="219"/>
      <c r="W35" s="219"/>
      <c r="X35" s="219"/>
      <c r="Y35" s="282"/>
      <c r="Z35" s="285">
        <v>0.1</v>
      </c>
      <c r="AA35" s="285"/>
      <c r="AB35" s="285"/>
      <c r="AC35" s="285"/>
      <c r="AD35" s="290" t="s">
        <v>209</v>
      </c>
      <c r="AE35" s="290"/>
      <c r="AF35" s="290"/>
      <c r="AG35" s="290"/>
      <c r="AH35" s="290"/>
      <c r="AI35" s="290"/>
      <c r="AJ35" s="290"/>
      <c r="AK35" s="290"/>
      <c r="AL35" s="286" t="s">
        <v>209</v>
      </c>
      <c r="AM35" s="240"/>
      <c r="AN35" s="240"/>
      <c r="AO35" s="299"/>
      <c r="AP35" s="96"/>
      <c r="AQ35" s="183" t="s">
        <v>405</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406</v>
      </c>
      <c r="CE35" s="36"/>
      <c r="CF35" s="36"/>
      <c r="CG35" s="36"/>
      <c r="CH35" s="36"/>
      <c r="CI35" s="36"/>
      <c r="CJ35" s="36"/>
      <c r="CK35" s="36"/>
      <c r="CL35" s="36"/>
      <c r="CM35" s="36"/>
      <c r="CN35" s="36"/>
      <c r="CO35" s="36"/>
      <c r="CP35" s="36"/>
      <c r="CQ35" s="272"/>
      <c r="CR35" s="277">
        <v>115389</v>
      </c>
      <c r="CS35" s="318"/>
      <c r="CT35" s="318"/>
      <c r="CU35" s="318"/>
      <c r="CV35" s="318"/>
      <c r="CW35" s="318"/>
      <c r="CX35" s="318"/>
      <c r="CY35" s="337"/>
      <c r="CZ35" s="286">
        <v>0.8</v>
      </c>
      <c r="DA35" s="340"/>
      <c r="DB35" s="340"/>
      <c r="DC35" s="343"/>
      <c r="DD35" s="291">
        <v>107287</v>
      </c>
      <c r="DE35" s="318"/>
      <c r="DF35" s="318"/>
      <c r="DG35" s="318"/>
      <c r="DH35" s="318"/>
      <c r="DI35" s="318"/>
      <c r="DJ35" s="318"/>
      <c r="DK35" s="337"/>
      <c r="DL35" s="291">
        <v>95372</v>
      </c>
      <c r="DM35" s="318"/>
      <c r="DN35" s="318"/>
      <c r="DO35" s="318"/>
      <c r="DP35" s="318"/>
      <c r="DQ35" s="318"/>
      <c r="DR35" s="318"/>
      <c r="DS35" s="318"/>
      <c r="DT35" s="318"/>
      <c r="DU35" s="318"/>
      <c r="DV35" s="337"/>
      <c r="DW35" s="286">
        <v>1</v>
      </c>
      <c r="DX35" s="340"/>
      <c r="DY35" s="340"/>
      <c r="DZ35" s="340"/>
      <c r="EA35" s="340"/>
      <c r="EB35" s="340"/>
      <c r="EC35" s="365"/>
    </row>
    <row r="36" spans="2:133" ht="11.25" customHeight="1">
      <c r="B36" s="263" t="s">
        <v>409</v>
      </c>
      <c r="C36" s="36"/>
      <c r="D36" s="36"/>
      <c r="E36" s="36"/>
      <c r="F36" s="36"/>
      <c r="G36" s="36"/>
      <c r="H36" s="36"/>
      <c r="I36" s="36"/>
      <c r="J36" s="36"/>
      <c r="K36" s="36"/>
      <c r="L36" s="36"/>
      <c r="M36" s="36"/>
      <c r="N36" s="36"/>
      <c r="O36" s="36"/>
      <c r="P36" s="36"/>
      <c r="Q36" s="272"/>
      <c r="R36" s="277">
        <v>378109</v>
      </c>
      <c r="S36" s="219"/>
      <c r="T36" s="219"/>
      <c r="U36" s="219"/>
      <c r="V36" s="219"/>
      <c r="W36" s="219"/>
      <c r="X36" s="219"/>
      <c r="Y36" s="282"/>
      <c r="Z36" s="285">
        <v>2.5</v>
      </c>
      <c r="AA36" s="285"/>
      <c r="AB36" s="285"/>
      <c r="AC36" s="285"/>
      <c r="AD36" s="290" t="s">
        <v>209</v>
      </c>
      <c r="AE36" s="290"/>
      <c r="AF36" s="290"/>
      <c r="AG36" s="290"/>
      <c r="AH36" s="290"/>
      <c r="AI36" s="290"/>
      <c r="AJ36" s="290"/>
      <c r="AK36" s="290"/>
      <c r="AL36" s="286" t="s">
        <v>209</v>
      </c>
      <c r="AM36" s="240"/>
      <c r="AN36" s="240"/>
      <c r="AO36" s="299"/>
      <c r="AP36" s="96"/>
      <c r="AQ36" s="306" t="s">
        <v>394</v>
      </c>
      <c r="AR36" s="309"/>
      <c r="AS36" s="309"/>
      <c r="AT36" s="309"/>
      <c r="AU36" s="309"/>
      <c r="AV36" s="309"/>
      <c r="AW36" s="309"/>
      <c r="AX36" s="309"/>
      <c r="AY36" s="314"/>
      <c r="AZ36" s="276">
        <v>1898146</v>
      </c>
      <c r="BA36" s="279"/>
      <c r="BB36" s="279"/>
      <c r="BC36" s="279"/>
      <c r="BD36" s="279"/>
      <c r="BE36" s="279"/>
      <c r="BF36" s="320"/>
      <c r="BG36" s="262" t="s">
        <v>410</v>
      </c>
      <c r="BH36" s="268"/>
      <c r="BI36" s="268"/>
      <c r="BJ36" s="268"/>
      <c r="BK36" s="268"/>
      <c r="BL36" s="268"/>
      <c r="BM36" s="268"/>
      <c r="BN36" s="268"/>
      <c r="BO36" s="268"/>
      <c r="BP36" s="268"/>
      <c r="BQ36" s="268"/>
      <c r="BR36" s="268"/>
      <c r="BS36" s="268"/>
      <c r="BT36" s="268"/>
      <c r="BU36" s="271"/>
      <c r="BV36" s="276">
        <v>152155</v>
      </c>
      <c r="BW36" s="279"/>
      <c r="BX36" s="279"/>
      <c r="BY36" s="279"/>
      <c r="BZ36" s="279"/>
      <c r="CA36" s="279"/>
      <c r="CB36" s="320"/>
      <c r="CD36" s="263" t="s">
        <v>32</v>
      </c>
      <c r="CE36" s="36"/>
      <c r="CF36" s="36"/>
      <c r="CG36" s="36"/>
      <c r="CH36" s="36"/>
      <c r="CI36" s="36"/>
      <c r="CJ36" s="36"/>
      <c r="CK36" s="36"/>
      <c r="CL36" s="36"/>
      <c r="CM36" s="36"/>
      <c r="CN36" s="36"/>
      <c r="CO36" s="36"/>
      <c r="CP36" s="36"/>
      <c r="CQ36" s="272"/>
      <c r="CR36" s="277">
        <v>1115803</v>
      </c>
      <c r="CS36" s="219"/>
      <c r="CT36" s="219"/>
      <c r="CU36" s="219"/>
      <c r="CV36" s="219"/>
      <c r="CW36" s="219"/>
      <c r="CX36" s="219"/>
      <c r="CY36" s="282"/>
      <c r="CZ36" s="286">
        <v>7.6</v>
      </c>
      <c r="DA36" s="340"/>
      <c r="DB36" s="340"/>
      <c r="DC36" s="343"/>
      <c r="DD36" s="291">
        <v>998598</v>
      </c>
      <c r="DE36" s="219"/>
      <c r="DF36" s="219"/>
      <c r="DG36" s="219"/>
      <c r="DH36" s="219"/>
      <c r="DI36" s="219"/>
      <c r="DJ36" s="219"/>
      <c r="DK36" s="282"/>
      <c r="DL36" s="291">
        <v>879174</v>
      </c>
      <c r="DM36" s="219"/>
      <c r="DN36" s="219"/>
      <c r="DO36" s="219"/>
      <c r="DP36" s="219"/>
      <c r="DQ36" s="219"/>
      <c r="DR36" s="219"/>
      <c r="DS36" s="219"/>
      <c r="DT36" s="219"/>
      <c r="DU36" s="219"/>
      <c r="DV36" s="282"/>
      <c r="DW36" s="286">
        <v>9.4</v>
      </c>
      <c r="DX36" s="340"/>
      <c r="DY36" s="340"/>
      <c r="DZ36" s="340"/>
      <c r="EA36" s="340"/>
      <c r="EB36" s="340"/>
      <c r="EC36" s="365"/>
    </row>
    <row r="37" spans="2:133" ht="11.25" customHeight="1">
      <c r="B37" s="263" t="s">
        <v>379</v>
      </c>
      <c r="C37" s="36"/>
      <c r="D37" s="36"/>
      <c r="E37" s="36"/>
      <c r="F37" s="36"/>
      <c r="G37" s="36"/>
      <c r="H37" s="36"/>
      <c r="I37" s="36"/>
      <c r="J37" s="36"/>
      <c r="K37" s="36"/>
      <c r="L37" s="36"/>
      <c r="M37" s="36"/>
      <c r="N37" s="36"/>
      <c r="O37" s="36"/>
      <c r="P37" s="36"/>
      <c r="Q37" s="272"/>
      <c r="R37" s="277">
        <v>371441</v>
      </c>
      <c r="S37" s="219"/>
      <c r="T37" s="219"/>
      <c r="U37" s="219"/>
      <c r="V37" s="219"/>
      <c r="W37" s="219"/>
      <c r="X37" s="219"/>
      <c r="Y37" s="282"/>
      <c r="Z37" s="285">
        <v>2.4</v>
      </c>
      <c r="AA37" s="285"/>
      <c r="AB37" s="285"/>
      <c r="AC37" s="285"/>
      <c r="AD37" s="290" t="s">
        <v>209</v>
      </c>
      <c r="AE37" s="290"/>
      <c r="AF37" s="290"/>
      <c r="AG37" s="290"/>
      <c r="AH37" s="290"/>
      <c r="AI37" s="290"/>
      <c r="AJ37" s="290"/>
      <c r="AK37" s="290"/>
      <c r="AL37" s="286" t="s">
        <v>209</v>
      </c>
      <c r="AM37" s="240"/>
      <c r="AN37" s="240"/>
      <c r="AO37" s="299"/>
      <c r="AQ37" s="307" t="s">
        <v>411</v>
      </c>
      <c r="AR37" s="201"/>
      <c r="AS37" s="201"/>
      <c r="AT37" s="201"/>
      <c r="AU37" s="201"/>
      <c r="AV37" s="201"/>
      <c r="AW37" s="201"/>
      <c r="AX37" s="201"/>
      <c r="AY37" s="315"/>
      <c r="AZ37" s="277">
        <v>690732</v>
      </c>
      <c r="BA37" s="219"/>
      <c r="BB37" s="219"/>
      <c r="BC37" s="219"/>
      <c r="BD37" s="318"/>
      <c r="BE37" s="318"/>
      <c r="BF37" s="321"/>
      <c r="BG37" s="263" t="s">
        <v>413</v>
      </c>
      <c r="BH37" s="36"/>
      <c r="BI37" s="36"/>
      <c r="BJ37" s="36"/>
      <c r="BK37" s="36"/>
      <c r="BL37" s="36"/>
      <c r="BM37" s="36"/>
      <c r="BN37" s="36"/>
      <c r="BO37" s="36"/>
      <c r="BP37" s="36"/>
      <c r="BQ37" s="36"/>
      <c r="BR37" s="36"/>
      <c r="BS37" s="36"/>
      <c r="BT37" s="36"/>
      <c r="BU37" s="272"/>
      <c r="BV37" s="277">
        <v>128207</v>
      </c>
      <c r="BW37" s="219"/>
      <c r="BX37" s="219"/>
      <c r="BY37" s="219"/>
      <c r="BZ37" s="219"/>
      <c r="CA37" s="219"/>
      <c r="CB37" s="332"/>
      <c r="CD37" s="263" t="s">
        <v>164</v>
      </c>
      <c r="CE37" s="36"/>
      <c r="CF37" s="36"/>
      <c r="CG37" s="36"/>
      <c r="CH37" s="36"/>
      <c r="CI37" s="36"/>
      <c r="CJ37" s="36"/>
      <c r="CK37" s="36"/>
      <c r="CL37" s="36"/>
      <c r="CM37" s="36"/>
      <c r="CN37" s="36"/>
      <c r="CO37" s="36"/>
      <c r="CP37" s="36"/>
      <c r="CQ37" s="272"/>
      <c r="CR37" s="277">
        <v>558016</v>
      </c>
      <c r="CS37" s="318"/>
      <c r="CT37" s="318"/>
      <c r="CU37" s="318"/>
      <c r="CV37" s="318"/>
      <c r="CW37" s="318"/>
      <c r="CX37" s="318"/>
      <c r="CY37" s="337"/>
      <c r="CZ37" s="286">
        <v>3.8</v>
      </c>
      <c r="DA37" s="340"/>
      <c r="DB37" s="340"/>
      <c r="DC37" s="343"/>
      <c r="DD37" s="291">
        <v>557942</v>
      </c>
      <c r="DE37" s="318"/>
      <c r="DF37" s="318"/>
      <c r="DG37" s="318"/>
      <c r="DH37" s="318"/>
      <c r="DI37" s="318"/>
      <c r="DJ37" s="318"/>
      <c r="DK37" s="337"/>
      <c r="DL37" s="291">
        <v>541102</v>
      </c>
      <c r="DM37" s="318"/>
      <c r="DN37" s="318"/>
      <c r="DO37" s="318"/>
      <c r="DP37" s="318"/>
      <c r="DQ37" s="318"/>
      <c r="DR37" s="318"/>
      <c r="DS37" s="318"/>
      <c r="DT37" s="318"/>
      <c r="DU37" s="318"/>
      <c r="DV37" s="337"/>
      <c r="DW37" s="286">
        <v>5.8</v>
      </c>
      <c r="DX37" s="340"/>
      <c r="DY37" s="340"/>
      <c r="DZ37" s="340"/>
      <c r="EA37" s="340"/>
      <c r="EB37" s="340"/>
      <c r="EC37" s="365"/>
    </row>
    <row r="38" spans="2:133" ht="11.25" customHeight="1">
      <c r="B38" s="263" t="s">
        <v>401</v>
      </c>
      <c r="C38" s="36"/>
      <c r="D38" s="36"/>
      <c r="E38" s="36"/>
      <c r="F38" s="36"/>
      <c r="G38" s="36"/>
      <c r="H38" s="36"/>
      <c r="I38" s="36"/>
      <c r="J38" s="36"/>
      <c r="K38" s="36"/>
      <c r="L38" s="36"/>
      <c r="M38" s="36"/>
      <c r="N38" s="36"/>
      <c r="O38" s="36"/>
      <c r="P38" s="36"/>
      <c r="Q38" s="272"/>
      <c r="R38" s="277">
        <v>123349</v>
      </c>
      <c r="S38" s="219"/>
      <c r="T38" s="219"/>
      <c r="U38" s="219"/>
      <c r="V38" s="219"/>
      <c r="W38" s="219"/>
      <c r="X38" s="219"/>
      <c r="Y38" s="282"/>
      <c r="Z38" s="285">
        <v>0.8</v>
      </c>
      <c r="AA38" s="285"/>
      <c r="AB38" s="285"/>
      <c r="AC38" s="285"/>
      <c r="AD38" s="290">
        <v>8520</v>
      </c>
      <c r="AE38" s="290"/>
      <c r="AF38" s="290"/>
      <c r="AG38" s="290"/>
      <c r="AH38" s="290"/>
      <c r="AI38" s="290"/>
      <c r="AJ38" s="290"/>
      <c r="AK38" s="290"/>
      <c r="AL38" s="286">
        <v>0.1</v>
      </c>
      <c r="AM38" s="240"/>
      <c r="AN38" s="240"/>
      <c r="AO38" s="299"/>
      <c r="AQ38" s="307" t="s">
        <v>312</v>
      </c>
      <c r="AR38" s="201"/>
      <c r="AS38" s="201"/>
      <c r="AT38" s="201"/>
      <c r="AU38" s="201"/>
      <c r="AV38" s="201"/>
      <c r="AW38" s="201"/>
      <c r="AX38" s="201"/>
      <c r="AY38" s="315"/>
      <c r="AZ38" s="277">
        <v>1382</v>
      </c>
      <c r="BA38" s="219"/>
      <c r="BB38" s="219"/>
      <c r="BC38" s="219"/>
      <c r="BD38" s="318"/>
      <c r="BE38" s="318"/>
      <c r="BF38" s="321"/>
      <c r="BG38" s="263" t="s">
        <v>414</v>
      </c>
      <c r="BH38" s="36"/>
      <c r="BI38" s="36"/>
      <c r="BJ38" s="36"/>
      <c r="BK38" s="36"/>
      <c r="BL38" s="36"/>
      <c r="BM38" s="36"/>
      <c r="BN38" s="36"/>
      <c r="BO38" s="36"/>
      <c r="BP38" s="36"/>
      <c r="BQ38" s="36"/>
      <c r="BR38" s="36"/>
      <c r="BS38" s="36"/>
      <c r="BT38" s="36"/>
      <c r="BU38" s="272"/>
      <c r="BV38" s="277">
        <v>4910</v>
      </c>
      <c r="BW38" s="219"/>
      <c r="BX38" s="219"/>
      <c r="BY38" s="219"/>
      <c r="BZ38" s="219"/>
      <c r="CA38" s="219"/>
      <c r="CB38" s="332"/>
      <c r="CD38" s="263" t="s">
        <v>415</v>
      </c>
      <c r="CE38" s="36"/>
      <c r="CF38" s="36"/>
      <c r="CG38" s="36"/>
      <c r="CH38" s="36"/>
      <c r="CI38" s="36"/>
      <c r="CJ38" s="36"/>
      <c r="CK38" s="36"/>
      <c r="CL38" s="36"/>
      <c r="CM38" s="36"/>
      <c r="CN38" s="36"/>
      <c r="CO38" s="36"/>
      <c r="CP38" s="36"/>
      <c r="CQ38" s="272"/>
      <c r="CR38" s="277">
        <v>1896764</v>
      </c>
      <c r="CS38" s="219"/>
      <c r="CT38" s="219"/>
      <c r="CU38" s="219"/>
      <c r="CV38" s="219"/>
      <c r="CW38" s="219"/>
      <c r="CX38" s="219"/>
      <c r="CY38" s="282"/>
      <c r="CZ38" s="286">
        <v>12.8</v>
      </c>
      <c r="DA38" s="340"/>
      <c r="DB38" s="340"/>
      <c r="DC38" s="343"/>
      <c r="DD38" s="291">
        <v>1653721</v>
      </c>
      <c r="DE38" s="219"/>
      <c r="DF38" s="219"/>
      <c r="DG38" s="219"/>
      <c r="DH38" s="219"/>
      <c r="DI38" s="219"/>
      <c r="DJ38" s="219"/>
      <c r="DK38" s="282"/>
      <c r="DL38" s="291">
        <v>1614379</v>
      </c>
      <c r="DM38" s="219"/>
      <c r="DN38" s="219"/>
      <c r="DO38" s="219"/>
      <c r="DP38" s="219"/>
      <c r="DQ38" s="219"/>
      <c r="DR38" s="219"/>
      <c r="DS38" s="219"/>
      <c r="DT38" s="219"/>
      <c r="DU38" s="219"/>
      <c r="DV38" s="282"/>
      <c r="DW38" s="286">
        <v>17.2</v>
      </c>
      <c r="DX38" s="340"/>
      <c r="DY38" s="340"/>
      <c r="DZ38" s="340"/>
      <c r="EA38" s="340"/>
      <c r="EB38" s="340"/>
      <c r="EC38" s="365"/>
    </row>
    <row r="39" spans="2:133" ht="11.25" customHeight="1">
      <c r="B39" s="263" t="s">
        <v>416</v>
      </c>
      <c r="C39" s="36"/>
      <c r="D39" s="36"/>
      <c r="E39" s="36"/>
      <c r="F39" s="36"/>
      <c r="G39" s="36"/>
      <c r="H39" s="36"/>
      <c r="I39" s="36"/>
      <c r="J39" s="36"/>
      <c r="K39" s="36"/>
      <c r="L39" s="36"/>
      <c r="M39" s="36"/>
      <c r="N39" s="36"/>
      <c r="O39" s="36"/>
      <c r="P39" s="36"/>
      <c r="Q39" s="272"/>
      <c r="R39" s="277">
        <v>1099400</v>
      </c>
      <c r="S39" s="219"/>
      <c r="T39" s="219"/>
      <c r="U39" s="219"/>
      <c r="V39" s="219"/>
      <c r="W39" s="219"/>
      <c r="X39" s="219"/>
      <c r="Y39" s="282"/>
      <c r="Z39" s="285">
        <v>7.2</v>
      </c>
      <c r="AA39" s="285"/>
      <c r="AB39" s="285"/>
      <c r="AC39" s="285"/>
      <c r="AD39" s="290" t="s">
        <v>209</v>
      </c>
      <c r="AE39" s="290"/>
      <c r="AF39" s="290"/>
      <c r="AG39" s="290"/>
      <c r="AH39" s="290"/>
      <c r="AI39" s="290"/>
      <c r="AJ39" s="290"/>
      <c r="AK39" s="290"/>
      <c r="AL39" s="286" t="s">
        <v>209</v>
      </c>
      <c r="AM39" s="240"/>
      <c r="AN39" s="240"/>
      <c r="AO39" s="299"/>
      <c r="AQ39" s="307" t="s">
        <v>417</v>
      </c>
      <c r="AR39" s="201"/>
      <c r="AS39" s="201"/>
      <c r="AT39" s="201"/>
      <c r="AU39" s="201"/>
      <c r="AV39" s="201"/>
      <c r="AW39" s="201"/>
      <c r="AX39" s="201"/>
      <c r="AY39" s="315"/>
      <c r="AZ39" s="277" t="s">
        <v>209</v>
      </c>
      <c r="BA39" s="219"/>
      <c r="BB39" s="219"/>
      <c r="BC39" s="219"/>
      <c r="BD39" s="318"/>
      <c r="BE39" s="318"/>
      <c r="BF39" s="321"/>
      <c r="BG39" s="263" t="s">
        <v>341</v>
      </c>
      <c r="BH39" s="36"/>
      <c r="BI39" s="36"/>
      <c r="BJ39" s="36"/>
      <c r="BK39" s="36"/>
      <c r="BL39" s="36"/>
      <c r="BM39" s="36"/>
      <c r="BN39" s="36"/>
      <c r="BO39" s="36"/>
      <c r="BP39" s="36"/>
      <c r="BQ39" s="36"/>
      <c r="BR39" s="36"/>
      <c r="BS39" s="36"/>
      <c r="BT39" s="36"/>
      <c r="BU39" s="272"/>
      <c r="BV39" s="277">
        <v>8687</v>
      </c>
      <c r="BW39" s="219"/>
      <c r="BX39" s="219"/>
      <c r="BY39" s="219"/>
      <c r="BZ39" s="219"/>
      <c r="CA39" s="219"/>
      <c r="CB39" s="332"/>
      <c r="CD39" s="263" t="s">
        <v>421</v>
      </c>
      <c r="CE39" s="36"/>
      <c r="CF39" s="36"/>
      <c r="CG39" s="36"/>
      <c r="CH39" s="36"/>
      <c r="CI39" s="36"/>
      <c r="CJ39" s="36"/>
      <c r="CK39" s="36"/>
      <c r="CL39" s="36"/>
      <c r="CM39" s="36"/>
      <c r="CN39" s="36"/>
      <c r="CO39" s="36"/>
      <c r="CP39" s="36"/>
      <c r="CQ39" s="272"/>
      <c r="CR39" s="277">
        <v>18762</v>
      </c>
      <c r="CS39" s="318"/>
      <c r="CT39" s="318"/>
      <c r="CU39" s="318"/>
      <c r="CV39" s="318"/>
      <c r="CW39" s="318"/>
      <c r="CX39" s="318"/>
      <c r="CY39" s="337"/>
      <c r="CZ39" s="286">
        <v>0.1</v>
      </c>
      <c r="DA39" s="340"/>
      <c r="DB39" s="340"/>
      <c r="DC39" s="343"/>
      <c r="DD39" s="291">
        <v>100</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422</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153</v>
      </c>
      <c r="AR40" s="201"/>
      <c r="AS40" s="201"/>
      <c r="AT40" s="201"/>
      <c r="AU40" s="201"/>
      <c r="AV40" s="201"/>
      <c r="AW40" s="201"/>
      <c r="AX40" s="201"/>
      <c r="AY40" s="315"/>
      <c r="AZ40" s="277" t="s">
        <v>209</v>
      </c>
      <c r="BA40" s="219"/>
      <c r="BB40" s="219"/>
      <c r="BC40" s="219"/>
      <c r="BD40" s="318"/>
      <c r="BE40" s="318"/>
      <c r="BF40" s="321"/>
      <c r="BG40" s="303" t="s">
        <v>423</v>
      </c>
      <c r="BH40" s="29"/>
      <c r="BI40" s="29"/>
      <c r="BJ40" s="29"/>
      <c r="BK40" s="29"/>
      <c r="BL40" s="29"/>
      <c r="BM40" s="36" t="s">
        <v>424</v>
      </c>
      <c r="BN40" s="36"/>
      <c r="BO40" s="36"/>
      <c r="BP40" s="36"/>
      <c r="BQ40" s="36"/>
      <c r="BR40" s="36"/>
      <c r="BS40" s="36"/>
      <c r="BT40" s="36"/>
      <c r="BU40" s="272"/>
      <c r="BV40" s="277">
        <v>84</v>
      </c>
      <c r="BW40" s="219"/>
      <c r="BX40" s="219"/>
      <c r="BY40" s="219"/>
      <c r="BZ40" s="219"/>
      <c r="CA40" s="219"/>
      <c r="CB40" s="332"/>
      <c r="CD40" s="263" t="s">
        <v>374</v>
      </c>
      <c r="CE40" s="36"/>
      <c r="CF40" s="36"/>
      <c r="CG40" s="36"/>
      <c r="CH40" s="36"/>
      <c r="CI40" s="36"/>
      <c r="CJ40" s="36"/>
      <c r="CK40" s="36"/>
      <c r="CL40" s="36"/>
      <c r="CM40" s="36"/>
      <c r="CN40" s="36"/>
      <c r="CO40" s="36"/>
      <c r="CP40" s="36"/>
      <c r="CQ40" s="272"/>
      <c r="CR40" s="277" t="s">
        <v>209</v>
      </c>
      <c r="CS40" s="219"/>
      <c r="CT40" s="219"/>
      <c r="CU40" s="219"/>
      <c r="CV40" s="219"/>
      <c r="CW40" s="219"/>
      <c r="CX40" s="219"/>
      <c r="CY40" s="282"/>
      <c r="CZ40" s="286" t="s">
        <v>209</v>
      </c>
      <c r="DA40" s="340"/>
      <c r="DB40" s="340"/>
      <c r="DC40" s="343"/>
      <c r="DD40" s="291" t="s">
        <v>209</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425</v>
      </c>
      <c r="C41" s="36"/>
      <c r="D41" s="36"/>
      <c r="E41" s="36"/>
      <c r="F41" s="36"/>
      <c r="G41" s="36"/>
      <c r="H41" s="36"/>
      <c r="I41" s="36"/>
      <c r="J41" s="36"/>
      <c r="K41" s="36"/>
      <c r="L41" s="36"/>
      <c r="M41" s="36"/>
      <c r="N41" s="36"/>
      <c r="O41" s="36"/>
      <c r="P41" s="36"/>
      <c r="Q41" s="272"/>
      <c r="R41" s="277">
        <v>416900</v>
      </c>
      <c r="S41" s="219"/>
      <c r="T41" s="219"/>
      <c r="U41" s="219"/>
      <c r="V41" s="219"/>
      <c r="W41" s="219"/>
      <c r="X41" s="219"/>
      <c r="Y41" s="282"/>
      <c r="Z41" s="285">
        <v>2.7</v>
      </c>
      <c r="AA41" s="285"/>
      <c r="AB41" s="285"/>
      <c r="AC41" s="285"/>
      <c r="AD41" s="290" t="s">
        <v>209</v>
      </c>
      <c r="AE41" s="290"/>
      <c r="AF41" s="290"/>
      <c r="AG41" s="290"/>
      <c r="AH41" s="290"/>
      <c r="AI41" s="290"/>
      <c r="AJ41" s="290"/>
      <c r="AK41" s="290"/>
      <c r="AL41" s="286" t="s">
        <v>209</v>
      </c>
      <c r="AM41" s="240"/>
      <c r="AN41" s="240"/>
      <c r="AO41" s="299"/>
      <c r="AQ41" s="307" t="s">
        <v>427</v>
      </c>
      <c r="AR41" s="201"/>
      <c r="AS41" s="201"/>
      <c r="AT41" s="201"/>
      <c r="AU41" s="201"/>
      <c r="AV41" s="201"/>
      <c r="AW41" s="201"/>
      <c r="AX41" s="201"/>
      <c r="AY41" s="315"/>
      <c r="AZ41" s="277">
        <v>280533</v>
      </c>
      <c r="BA41" s="219"/>
      <c r="BB41" s="219"/>
      <c r="BC41" s="219"/>
      <c r="BD41" s="318"/>
      <c r="BE41" s="318"/>
      <c r="BF41" s="321"/>
      <c r="BG41" s="303"/>
      <c r="BH41" s="29"/>
      <c r="BI41" s="29"/>
      <c r="BJ41" s="29"/>
      <c r="BK41" s="29"/>
      <c r="BL41" s="29"/>
      <c r="BM41" s="36" t="s">
        <v>346</v>
      </c>
      <c r="BN41" s="36"/>
      <c r="BO41" s="36"/>
      <c r="BP41" s="36"/>
      <c r="BQ41" s="36"/>
      <c r="BR41" s="36"/>
      <c r="BS41" s="36"/>
      <c r="BT41" s="36"/>
      <c r="BU41" s="272"/>
      <c r="BV41" s="277" t="s">
        <v>209</v>
      </c>
      <c r="BW41" s="219"/>
      <c r="BX41" s="219"/>
      <c r="BY41" s="219"/>
      <c r="BZ41" s="219"/>
      <c r="CA41" s="219"/>
      <c r="CB41" s="332"/>
      <c r="CD41" s="263" t="s">
        <v>293</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426</v>
      </c>
      <c r="C42" s="270"/>
      <c r="D42" s="270"/>
      <c r="E42" s="270"/>
      <c r="F42" s="270"/>
      <c r="G42" s="270"/>
      <c r="H42" s="270"/>
      <c r="I42" s="270"/>
      <c r="J42" s="270"/>
      <c r="K42" s="270"/>
      <c r="L42" s="270"/>
      <c r="M42" s="270"/>
      <c r="N42" s="270"/>
      <c r="O42" s="270"/>
      <c r="P42" s="270"/>
      <c r="Q42" s="274"/>
      <c r="R42" s="278">
        <v>15164759</v>
      </c>
      <c r="S42" s="280"/>
      <c r="T42" s="280"/>
      <c r="U42" s="280"/>
      <c r="V42" s="280"/>
      <c r="W42" s="280"/>
      <c r="X42" s="280"/>
      <c r="Y42" s="283"/>
      <c r="Z42" s="287">
        <v>100</v>
      </c>
      <c r="AA42" s="287"/>
      <c r="AB42" s="287"/>
      <c r="AC42" s="287"/>
      <c r="AD42" s="292">
        <v>8983539</v>
      </c>
      <c r="AE42" s="292"/>
      <c r="AF42" s="292"/>
      <c r="AG42" s="292"/>
      <c r="AH42" s="292"/>
      <c r="AI42" s="292"/>
      <c r="AJ42" s="292"/>
      <c r="AK42" s="292"/>
      <c r="AL42" s="295">
        <v>100</v>
      </c>
      <c r="AM42" s="297"/>
      <c r="AN42" s="297"/>
      <c r="AO42" s="300"/>
      <c r="AQ42" s="308" t="s">
        <v>428</v>
      </c>
      <c r="AR42" s="310"/>
      <c r="AS42" s="310"/>
      <c r="AT42" s="310"/>
      <c r="AU42" s="310"/>
      <c r="AV42" s="310"/>
      <c r="AW42" s="310"/>
      <c r="AX42" s="310"/>
      <c r="AY42" s="316"/>
      <c r="AZ42" s="278">
        <v>925499</v>
      </c>
      <c r="BA42" s="280"/>
      <c r="BB42" s="280"/>
      <c r="BC42" s="280"/>
      <c r="BD42" s="317"/>
      <c r="BE42" s="317"/>
      <c r="BF42" s="322"/>
      <c r="BG42" s="177"/>
      <c r="BH42" s="180"/>
      <c r="BI42" s="180"/>
      <c r="BJ42" s="180"/>
      <c r="BK42" s="180"/>
      <c r="BL42" s="180"/>
      <c r="BM42" s="270" t="s">
        <v>429</v>
      </c>
      <c r="BN42" s="270"/>
      <c r="BO42" s="270"/>
      <c r="BP42" s="270"/>
      <c r="BQ42" s="270"/>
      <c r="BR42" s="270"/>
      <c r="BS42" s="270"/>
      <c r="BT42" s="270"/>
      <c r="BU42" s="274"/>
      <c r="BV42" s="278">
        <v>301</v>
      </c>
      <c r="BW42" s="280"/>
      <c r="BX42" s="280"/>
      <c r="BY42" s="280"/>
      <c r="BZ42" s="280"/>
      <c r="CA42" s="280"/>
      <c r="CB42" s="333"/>
      <c r="CD42" s="263" t="s">
        <v>288</v>
      </c>
      <c r="CE42" s="36"/>
      <c r="CF42" s="36"/>
      <c r="CG42" s="36"/>
      <c r="CH42" s="36"/>
      <c r="CI42" s="36"/>
      <c r="CJ42" s="36"/>
      <c r="CK42" s="36"/>
      <c r="CL42" s="36"/>
      <c r="CM42" s="36"/>
      <c r="CN42" s="36"/>
      <c r="CO42" s="36"/>
      <c r="CP42" s="36"/>
      <c r="CQ42" s="272"/>
      <c r="CR42" s="277">
        <v>2030487</v>
      </c>
      <c r="CS42" s="219"/>
      <c r="CT42" s="219"/>
      <c r="CU42" s="219"/>
      <c r="CV42" s="219"/>
      <c r="CW42" s="219"/>
      <c r="CX42" s="219"/>
      <c r="CY42" s="282"/>
      <c r="CZ42" s="286">
        <v>13.7</v>
      </c>
      <c r="DA42" s="240"/>
      <c r="DB42" s="240"/>
      <c r="DC42" s="288"/>
      <c r="DD42" s="291">
        <v>689812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83824</v>
      </c>
      <c r="CS43" s="318"/>
      <c r="CT43" s="318"/>
      <c r="CU43" s="318"/>
      <c r="CV43" s="318"/>
      <c r="CW43" s="318"/>
      <c r="CX43" s="318"/>
      <c r="CY43" s="337"/>
      <c r="CZ43" s="286">
        <v>0.6</v>
      </c>
      <c r="DA43" s="340"/>
      <c r="DB43" s="340"/>
      <c r="DC43" s="343"/>
      <c r="DD43" s="291">
        <v>83824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148</v>
      </c>
      <c r="CG44" s="36"/>
      <c r="CH44" s="36"/>
      <c r="CI44" s="36"/>
      <c r="CJ44" s="36"/>
      <c r="CK44" s="36"/>
      <c r="CL44" s="36"/>
      <c r="CM44" s="36"/>
      <c r="CN44" s="36"/>
      <c r="CO44" s="36"/>
      <c r="CP44" s="36"/>
      <c r="CQ44" s="272"/>
      <c r="CR44" s="277">
        <v>1714179</v>
      </c>
      <c r="CS44" s="219"/>
      <c r="CT44" s="219"/>
      <c r="CU44" s="219"/>
      <c r="CV44" s="219"/>
      <c r="CW44" s="219"/>
      <c r="CX44" s="219"/>
      <c r="CY44" s="282"/>
      <c r="CZ44" s="286">
        <v>11.6</v>
      </c>
      <c r="DA44" s="240"/>
      <c r="DB44" s="240"/>
      <c r="DC44" s="288"/>
      <c r="DD44" s="291">
        <v>686914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430</v>
      </c>
      <c r="CG45" s="36"/>
      <c r="CH45" s="36"/>
      <c r="CI45" s="36"/>
      <c r="CJ45" s="36"/>
      <c r="CK45" s="36"/>
      <c r="CL45" s="36"/>
      <c r="CM45" s="36"/>
      <c r="CN45" s="36"/>
      <c r="CO45" s="36"/>
      <c r="CP45" s="36"/>
      <c r="CQ45" s="272"/>
      <c r="CR45" s="277">
        <v>856726</v>
      </c>
      <c r="CS45" s="318"/>
      <c r="CT45" s="318"/>
      <c r="CU45" s="318"/>
      <c r="CV45" s="318"/>
      <c r="CW45" s="318"/>
      <c r="CX45" s="318"/>
      <c r="CY45" s="337"/>
      <c r="CZ45" s="286">
        <v>5.8</v>
      </c>
      <c r="DA45" s="340"/>
      <c r="DB45" s="340"/>
      <c r="DC45" s="343"/>
      <c r="DD45" s="291">
        <v>40403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431</v>
      </c>
      <c r="CG46" s="36"/>
      <c r="CH46" s="36"/>
      <c r="CI46" s="36"/>
      <c r="CJ46" s="36"/>
      <c r="CK46" s="36"/>
      <c r="CL46" s="36"/>
      <c r="CM46" s="36"/>
      <c r="CN46" s="36"/>
      <c r="CO46" s="36"/>
      <c r="CP46" s="36"/>
      <c r="CQ46" s="272"/>
      <c r="CR46" s="277">
        <v>853677</v>
      </c>
      <c r="CS46" s="219"/>
      <c r="CT46" s="219"/>
      <c r="CU46" s="219"/>
      <c r="CV46" s="219"/>
      <c r="CW46" s="219"/>
      <c r="CX46" s="219"/>
      <c r="CY46" s="282"/>
      <c r="CZ46" s="286">
        <v>5.8</v>
      </c>
      <c r="DA46" s="240"/>
      <c r="DB46" s="240"/>
      <c r="DC46" s="288"/>
      <c r="DD46" s="291">
        <v>646035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408</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433</v>
      </c>
      <c r="CG47" s="36"/>
      <c r="CH47" s="36"/>
      <c r="CI47" s="36"/>
      <c r="CJ47" s="36"/>
      <c r="CK47" s="36"/>
      <c r="CL47" s="36"/>
      <c r="CM47" s="36"/>
      <c r="CN47" s="36"/>
      <c r="CO47" s="36"/>
      <c r="CP47" s="36"/>
      <c r="CQ47" s="272"/>
      <c r="CR47" s="277">
        <v>316308</v>
      </c>
      <c r="CS47" s="318"/>
      <c r="CT47" s="318"/>
      <c r="CU47" s="318"/>
      <c r="CV47" s="318"/>
      <c r="CW47" s="318"/>
      <c r="CX47" s="318"/>
      <c r="CY47" s="337"/>
      <c r="CZ47" s="286">
        <v>2.1</v>
      </c>
      <c r="DA47" s="340"/>
      <c r="DB47" s="340"/>
      <c r="DC47" s="343"/>
      <c r="DD47" s="291">
        <v>2898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434</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14772710</v>
      </c>
      <c r="CS49" s="317"/>
      <c r="CT49" s="317"/>
      <c r="CU49" s="317"/>
      <c r="CV49" s="317"/>
      <c r="CW49" s="317"/>
      <c r="CX49" s="317"/>
      <c r="CY49" s="338"/>
      <c r="CZ49" s="295">
        <v>100</v>
      </c>
      <c r="DA49" s="341"/>
      <c r="DB49" s="341"/>
      <c r="DC49" s="344"/>
      <c r="DD49" s="347">
        <v>10225149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l667ix9NYCer44RJR+v92lZmK3PikbBTApqbfVzapFm3XUKssXgiROSkYnTWpvB7P5KtoWdkakMNBW2EtklQQw==" saltValue="eLaKCrRM29/hstEAzhiA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X85" zoomScale="70" zoomScaleNormal="70" zoomScaleSheetLayoutView="70" workbookViewId="0">
      <selection activeCell="DB83" sqref="DB83:DF83"/>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305</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233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436</v>
      </c>
      <c r="B5" s="406"/>
      <c r="C5" s="406"/>
      <c r="D5" s="406"/>
      <c r="E5" s="406"/>
      <c r="F5" s="406"/>
      <c r="G5" s="406"/>
      <c r="H5" s="406"/>
      <c r="I5" s="406"/>
      <c r="J5" s="406"/>
      <c r="K5" s="406"/>
      <c r="L5" s="406"/>
      <c r="M5" s="406"/>
      <c r="N5" s="406"/>
      <c r="O5" s="406"/>
      <c r="P5" s="442"/>
      <c r="Q5" s="448" t="s">
        <v>190</v>
      </c>
      <c r="R5" s="460"/>
      <c r="S5" s="460"/>
      <c r="T5" s="460"/>
      <c r="U5" s="471"/>
      <c r="V5" s="448" t="s">
        <v>437</v>
      </c>
      <c r="W5" s="460"/>
      <c r="X5" s="460"/>
      <c r="Y5" s="460"/>
      <c r="Z5" s="471"/>
      <c r="AA5" s="448" t="s">
        <v>438</v>
      </c>
      <c r="AB5" s="460"/>
      <c r="AC5" s="460"/>
      <c r="AD5" s="460"/>
      <c r="AE5" s="460"/>
      <c r="AF5" s="520" t="s">
        <v>184</v>
      </c>
      <c r="AG5" s="460"/>
      <c r="AH5" s="460"/>
      <c r="AI5" s="460"/>
      <c r="AJ5" s="538"/>
      <c r="AK5" s="460" t="s">
        <v>439</v>
      </c>
      <c r="AL5" s="460"/>
      <c r="AM5" s="460"/>
      <c r="AN5" s="460"/>
      <c r="AO5" s="471"/>
      <c r="AP5" s="448" t="s">
        <v>133</v>
      </c>
      <c r="AQ5" s="460"/>
      <c r="AR5" s="460"/>
      <c r="AS5" s="460"/>
      <c r="AT5" s="471"/>
      <c r="AU5" s="448" t="s">
        <v>440</v>
      </c>
      <c r="AV5" s="460"/>
      <c r="AW5" s="460"/>
      <c r="AX5" s="460"/>
      <c r="AY5" s="538"/>
      <c r="AZ5" s="432"/>
      <c r="BA5" s="432"/>
      <c r="BB5" s="432"/>
      <c r="BC5" s="432"/>
      <c r="BD5" s="432"/>
      <c r="BE5" s="631"/>
      <c r="BF5" s="631"/>
      <c r="BG5" s="631"/>
      <c r="BH5" s="631"/>
      <c r="BI5" s="631"/>
      <c r="BJ5" s="631"/>
      <c r="BK5" s="631"/>
      <c r="BL5" s="631"/>
      <c r="BM5" s="631"/>
      <c r="BN5" s="631"/>
      <c r="BO5" s="631"/>
      <c r="BP5" s="631"/>
      <c r="BQ5" s="377" t="s">
        <v>441</v>
      </c>
      <c r="BR5" s="406"/>
      <c r="BS5" s="406"/>
      <c r="BT5" s="406"/>
      <c r="BU5" s="406"/>
      <c r="BV5" s="406"/>
      <c r="BW5" s="406"/>
      <c r="BX5" s="406"/>
      <c r="BY5" s="406"/>
      <c r="BZ5" s="406"/>
      <c r="CA5" s="406"/>
      <c r="CB5" s="406"/>
      <c r="CC5" s="406"/>
      <c r="CD5" s="406"/>
      <c r="CE5" s="406"/>
      <c r="CF5" s="406"/>
      <c r="CG5" s="442"/>
      <c r="CH5" s="448" t="s">
        <v>371</v>
      </c>
      <c r="CI5" s="460"/>
      <c r="CJ5" s="460"/>
      <c r="CK5" s="460"/>
      <c r="CL5" s="471"/>
      <c r="CM5" s="448" t="s">
        <v>325</v>
      </c>
      <c r="CN5" s="460"/>
      <c r="CO5" s="460"/>
      <c r="CP5" s="460"/>
      <c r="CQ5" s="471"/>
      <c r="CR5" s="448" t="s">
        <v>255</v>
      </c>
      <c r="CS5" s="460"/>
      <c r="CT5" s="460"/>
      <c r="CU5" s="460"/>
      <c r="CV5" s="471"/>
      <c r="CW5" s="448" t="s">
        <v>57</v>
      </c>
      <c r="CX5" s="460"/>
      <c r="CY5" s="460"/>
      <c r="CZ5" s="460"/>
      <c r="DA5" s="471"/>
      <c r="DB5" s="448" t="s">
        <v>444</v>
      </c>
      <c r="DC5" s="460"/>
      <c r="DD5" s="460"/>
      <c r="DE5" s="460"/>
      <c r="DF5" s="471"/>
      <c r="DG5" s="725" t="s">
        <v>202</v>
      </c>
      <c r="DH5" s="728"/>
      <c r="DI5" s="728"/>
      <c r="DJ5" s="728"/>
      <c r="DK5" s="733"/>
      <c r="DL5" s="725" t="s">
        <v>446</v>
      </c>
      <c r="DM5" s="728"/>
      <c r="DN5" s="728"/>
      <c r="DO5" s="728"/>
      <c r="DP5" s="733"/>
      <c r="DQ5" s="448" t="s">
        <v>450</v>
      </c>
      <c r="DR5" s="460"/>
      <c r="DS5" s="460"/>
      <c r="DT5" s="460"/>
      <c r="DU5" s="471"/>
      <c r="DV5" s="448" t="s">
        <v>440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451</v>
      </c>
      <c r="C7" s="428"/>
      <c r="D7" s="428"/>
      <c r="E7" s="428"/>
      <c r="F7" s="428"/>
      <c r="G7" s="428"/>
      <c r="H7" s="428"/>
      <c r="I7" s="428"/>
      <c r="J7" s="428"/>
      <c r="K7" s="428"/>
      <c r="L7" s="428"/>
      <c r="M7" s="428"/>
      <c r="N7" s="428"/>
      <c r="O7" s="428"/>
      <c r="P7" s="444"/>
      <c r="Q7" s="450">
        <v>14986</v>
      </c>
      <c r="R7" s="462"/>
      <c r="S7" s="462"/>
      <c r="T7" s="462"/>
      <c r="U7" s="462"/>
      <c r="V7" s="462">
        <v>14596</v>
      </c>
      <c r="W7" s="462"/>
      <c r="X7" s="462"/>
      <c r="Y7" s="462"/>
      <c r="Z7" s="462"/>
      <c r="AA7" s="462">
        <v>390.23</v>
      </c>
      <c r="AB7" s="462"/>
      <c r="AC7" s="462"/>
      <c r="AD7" s="462"/>
      <c r="AE7" s="508"/>
      <c r="AF7" s="522">
        <v>169</v>
      </c>
      <c r="AG7" s="535"/>
      <c r="AH7" s="535"/>
      <c r="AI7" s="535"/>
      <c r="AJ7" s="540"/>
      <c r="AK7" s="548">
        <v>0</v>
      </c>
      <c r="AL7" s="462"/>
      <c r="AM7" s="462"/>
      <c r="AN7" s="462"/>
      <c r="AO7" s="462"/>
      <c r="AP7" s="462">
        <v>20101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t="s">
        <v>183</v>
      </c>
      <c r="BS7" s="408" t="s">
        <v>548</v>
      </c>
      <c r="BT7" s="428"/>
      <c r="BU7" s="428"/>
      <c r="BV7" s="428"/>
      <c r="BW7" s="428"/>
      <c r="BX7" s="428"/>
      <c r="BY7" s="428"/>
      <c r="BZ7" s="428"/>
      <c r="CA7" s="428"/>
      <c r="CB7" s="428"/>
      <c r="CC7" s="428"/>
      <c r="CD7" s="428"/>
      <c r="CE7" s="428"/>
      <c r="CF7" s="428"/>
      <c r="CG7" s="444"/>
      <c r="CH7" s="688">
        <v>0</v>
      </c>
      <c r="CI7" s="691"/>
      <c r="CJ7" s="691"/>
      <c r="CK7" s="691"/>
      <c r="CL7" s="706"/>
      <c r="CM7" s="688">
        <v>125</v>
      </c>
      <c r="CN7" s="691"/>
      <c r="CO7" s="691"/>
      <c r="CP7" s="691"/>
      <c r="CQ7" s="706"/>
      <c r="CR7" s="688">
        <v>0</v>
      </c>
      <c r="CS7" s="691"/>
      <c r="CT7" s="691"/>
      <c r="CU7" s="691"/>
      <c r="CV7" s="706"/>
      <c r="CW7" s="688">
        <v>0</v>
      </c>
      <c r="CX7" s="691"/>
      <c r="CY7" s="691"/>
      <c r="CZ7" s="691"/>
      <c r="DA7" s="706"/>
      <c r="DB7" s="688">
        <v>0</v>
      </c>
      <c r="DC7" s="691"/>
      <c r="DD7" s="691"/>
      <c r="DE7" s="691"/>
      <c r="DF7" s="706"/>
      <c r="DG7" s="688">
        <v>287</v>
      </c>
      <c r="DH7" s="691"/>
      <c r="DI7" s="691"/>
      <c r="DJ7" s="691"/>
      <c r="DK7" s="706"/>
      <c r="DL7" s="688">
        <v>0</v>
      </c>
      <c r="DM7" s="691"/>
      <c r="DN7" s="691"/>
      <c r="DO7" s="691"/>
      <c r="DP7" s="706"/>
      <c r="DQ7" s="688">
        <v>277</v>
      </c>
      <c r="DR7" s="691"/>
      <c r="DS7" s="691"/>
      <c r="DT7" s="691"/>
      <c r="DU7" s="706"/>
      <c r="DV7" s="408"/>
      <c r="DW7" s="428"/>
      <c r="DX7" s="428"/>
      <c r="DY7" s="428"/>
      <c r="DZ7" s="743"/>
      <c r="EA7" s="606"/>
    </row>
    <row r="8" spans="1:131" s="371" customFormat="1" ht="26.25" customHeight="1">
      <c r="A8" s="380">
        <v>2</v>
      </c>
      <c r="B8" s="409" t="s">
        <v>189</v>
      </c>
      <c r="C8" s="429"/>
      <c r="D8" s="429"/>
      <c r="E8" s="429"/>
      <c r="F8" s="429"/>
      <c r="G8" s="429"/>
      <c r="H8" s="429"/>
      <c r="I8" s="429"/>
      <c r="J8" s="429"/>
      <c r="K8" s="429"/>
      <c r="L8" s="429"/>
      <c r="M8" s="429"/>
      <c r="N8" s="429"/>
      <c r="O8" s="429"/>
      <c r="P8" s="445"/>
      <c r="Q8" s="451">
        <v>347</v>
      </c>
      <c r="R8" s="463"/>
      <c r="S8" s="463"/>
      <c r="T8" s="463"/>
      <c r="U8" s="463"/>
      <c r="V8" s="463">
        <v>347</v>
      </c>
      <c r="W8" s="463"/>
      <c r="X8" s="463"/>
      <c r="Y8" s="463"/>
      <c r="Z8" s="463"/>
      <c r="AA8" s="463">
        <v>1</v>
      </c>
      <c r="AB8" s="463"/>
      <c r="AC8" s="463"/>
      <c r="AD8" s="463"/>
      <c r="AE8" s="474"/>
      <c r="AF8" s="523">
        <v>1</v>
      </c>
      <c r="AG8" s="469"/>
      <c r="AH8" s="469"/>
      <c r="AI8" s="469"/>
      <c r="AJ8" s="541"/>
      <c r="AK8" s="473">
        <v>182</v>
      </c>
      <c r="AL8" s="463"/>
      <c r="AM8" s="463"/>
      <c r="AN8" s="463"/>
      <c r="AO8" s="463"/>
      <c r="AP8" s="463">
        <v>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t="s">
        <v>183</v>
      </c>
      <c r="BS8" s="409" t="s">
        <v>549</v>
      </c>
      <c r="BT8" s="429"/>
      <c r="BU8" s="429"/>
      <c r="BV8" s="429"/>
      <c r="BW8" s="429"/>
      <c r="BX8" s="429"/>
      <c r="BY8" s="429"/>
      <c r="BZ8" s="429"/>
      <c r="CA8" s="429"/>
      <c r="CB8" s="429"/>
      <c r="CC8" s="429"/>
      <c r="CD8" s="429"/>
      <c r="CE8" s="429"/>
      <c r="CF8" s="429"/>
      <c r="CG8" s="445"/>
      <c r="CH8" s="457">
        <v>517</v>
      </c>
      <c r="CI8" s="469"/>
      <c r="CJ8" s="469"/>
      <c r="CK8" s="469"/>
      <c r="CL8" s="707"/>
      <c r="CM8" s="457">
        <v>28878</v>
      </c>
      <c r="CN8" s="469"/>
      <c r="CO8" s="469"/>
      <c r="CP8" s="469"/>
      <c r="CQ8" s="707"/>
      <c r="CR8" s="457">
        <v>0</v>
      </c>
      <c r="CS8" s="469"/>
      <c r="CT8" s="469"/>
      <c r="CU8" s="469"/>
      <c r="CV8" s="707"/>
      <c r="CW8" s="457">
        <v>0</v>
      </c>
      <c r="CX8" s="469"/>
      <c r="CY8" s="469"/>
      <c r="CZ8" s="469"/>
      <c r="DA8" s="707"/>
      <c r="DB8" s="457">
        <v>0</v>
      </c>
      <c r="DC8" s="469"/>
      <c r="DD8" s="469"/>
      <c r="DE8" s="469"/>
      <c r="DF8" s="707"/>
      <c r="DG8" s="457">
        <v>0</v>
      </c>
      <c r="DH8" s="469"/>
      <c r="DI8" s="469"/>
      <c r="DJ8" s="469"/>
      <c r="DK8" s="707"/>
      <c r="DL8" s="457">
        <v>0</v>
      </c>
      <c r="DM8" s="469"/>
      <c r="DN8" s="469"/>
      <c r="DO8" s="469"/>
      <c r="DP8" s="707"/>
      <c r="DQ8" s="457">
        <v>0</v>
      </c>
      <c r="DR8" s="469"/>
      <c r="DS8" s="469"/>
      <c r="DT8" s="469"/>
      <c r="DU8" s="707"/>
      <c r="DV8" s="409"/>
      <c r="DW8" s="429"/>
      <c r="DX8" s="429"/>
      <c r="DY8" s="429"/>
      <c r="DZ8" s="744"/>
      <c r="EA8" s="606"/>
    </row>
    <row r="9" spans="1:131" s="371" customFormat="1" ht="26.25" customHeight="1">
      <c r="A9" s="380">
        <v>3</v>
      </c>
      <c r="B9" s="409" t="s">
        <v>447</v>
      </c>
      <c r="C9" s="429"/>
      <c r="D9" s="429"/>
      <c r="E9" s="429"/>
      <c r="F9" s="429"/>
      <c r="G9" s="429"/>
      <c r="H9" s="429"/>
      <c r="I9" s="429"/>
      <c r="J9" s="429"/>
      <c r="K9" s="429"/>
      <c r="L9" s="429"/>
      <c r="M9" s="429"/>
      <c r="N9" s="429"/>
      <c r="O9" s="429"/>
      <c r="P9" s="445"/>
      <c r="Q9" s="451">
        <v>0</v>
      </c>
      <c r="R9" s="463"/>
      <c r="S9" s="463"/>
      <c r="T9" s="463"/>
      <c r="U9" s="463"/>
      <c r="V9" s="463">
        <v>0</v>
      </c>
      <c r="W9" s="463"/>
      <c r="X9" s="463"/>
      <c r="Y9" s="463"/>
      <c r="Z9" s="463"/>
      <c r="AA9" s="463">
        <v>0</v>
      </c>
      <c r="AB9" s="463"/>
      <c r="AC9" s="463"/>
      <c r="AD9" s="463"/>
      <c r="AE9" s="474"/>
      <c r="AF9" s="523">
        <v>0</v>
      </c>
      <c r="AG9" s="469"/>
      <c r="AH9" s="469"/>
      <c r="AI9" s="469"/>
      <c r="AJ9" s="541"/>
      <c r="AK9" s="473">
        <v>0</v>
      </c>
      <c r="AL9" s="463"/>
      <c r="AM9" s="463"/>
      <c r="AN9" s="463"/>
      <c r="AO9" s="463"/>
      <c r="AP9" s="463">
        <v>0</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161</v>
      </c>
      <c r="BT9" s="429"/>
      <c r="BU9" s="429"/>
      <c r="BV9" s="429"/>
      <c r="BW9" s="429"/>
      <c r="BX9" s="429"/>
      <c r="BY9" s="429"/>
      <c r="BZ9" s="429"/>
      <c r="CA9" s="429"/>
      <c r="CB9" s="429"/>
      <c r="CC9" s="429"/>
      <c r="CD9" s="429"/>
      <c r="CE9" s="429"/>
      <c r="CF9" s="429"/>
      <c r="CG9" s="445"/>
      <c r="CH9" s="457">
        <v>0</v>
      </c>
      <c r="CI9" s="469"/>
      <c r="CJ9" s="469"/>
      <c r="CK9" s="469"/>
      <c r="CL9" s="707"/>
      <c r="CM9" s="457">
        <v>12</v>
      </c>
      <c r="CN9" s="469"/>
      <c r="CO9" s="469"/>
      <c r="CP9" s="469"/>
      <c r="CQ9" s="707"/>
      <c r="CR9" s="457">
        <v>0</v>
      </c>
      <c r="CS9" s="469"/>
      <c r="CT9" s="469"/>
      <c r="CU9" s="469"/>
      <c r="CV9" s="707"/>
      <c r="CW9" s="457">
        <v>10</v>
      </c>
      <c r="CX9" s="469"/>
      <c r="CY9" s="469"/>
      <c r="CZ9" s="469"/>
      <c r="DA9" s="707"/>
      <c r="DB9" s="457">
        <v>0</v>
      </c>
      <c r="DC9" s="469"/>
      <c r="DD9" s="469"/>
      <c r="DE9" s="469"/>
      <c r="DF9" s="707"/>
      <c r="DG9" s="457">
        <v>0</v>
      </c>
      <c r="DH9" s="469"/>
      <c r="DI9" s="469"/>
      <c r="DJ9" s="469"/>
      <c r="DK9" s="707"/>
      <c r="DL9" s="457">
        <v>0</v>
      </c>
      <c r="DM9" s="469"/>
      <c r="DN9" s="469"/>
      <c r="DO9" s="469"/>
      <c r="DP9" s="707"/>
      <c r="DQ9" s="457">
        <v>0</v>
      </c>
      <c r="DR9" s="469"/>
      <c r="DS9" s="469"/>
      <c r="DT9" s="469"/>
      <c r="DU9" s="707"/>
      <c r="DV9" s="409"/>
      <c r="DW9" s="429"/>
      <c r="DX9" s="429"/>
      <c r="DY9" s="429"/>
      <c r="DZ9" s="744"/>
      <c r="EA9" s="606"/>
    </row>
    <row r="10" spans="1:131" s="371" customFormat="1" ht="26.25" customHeight="1">
      <c r="A10" s="380">
        <v>4</v>
      </c>
      <c r="B10" s="409" t="s">
        <v>453</v>
      </c>
      <c r="C10" s="429"/>
      <c r="D10" s="429"/>
      <c r="E10" s="429"/>
      <c r="F10" s="429"/>
      <c r="G10" s="429"/>
      <c r="H10" s="429"/>
      <c r="I10" s="429"/>
      <c r="J10" s="429"/>
      <c r="K10" s="429"/>
      <c r="L10" s="429"/>
      <c r="M10" s="429"/>
      <c r="N10" s="429"/>
      <c r="O10" s="429"/>
      <c r="P10" s="445"/>
      <c r="Q10" s="451">
        <v>14</v>
      </c>
      <c r="R10" s="463"/>
      <c r="S10" s="463"/>
      <c r="T10" s="463"/>
      <c r="U10" s="463"/>
      <c r="V10" s="463">
        <v>13</v>
      </c>
      <c r="W10" s="463"/>
      <c r="X10" s="463"/>
      <c r="Y10" s="463"/>
      <c r="Z10" s="463"/>
      <c r="AA10" s="463">
        <v>1</v>
      </c>
      <c r="AB10" s="463"/>
      <c r="AC10" s="463"/>
      <c r="AD10" s="463"/>
      <c r="AE10" s="474"/>
      <c r="AF10" s="523">
        <v>1</v>
      </c>
      <c r="AG10" s="469"/>
      <c r="AH10" s="469"/>
      <c r="AI10" s="469"/>
      <c r="AJ10" s="541"/>
      <c r="AK10" s="473">
        <v>0</v>
      </c>
      <c r="AL10" s="463"/>
      <c r="AM10" s="463"/>
      <c r="AN10" s="463"/>
      <c r="AO10" s="463"/>
      <c r="AP10" s="463">
        <v>0</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309</v>
      </c>
      <c r="C23" s="430"/>
      <c r="D23" s="430"/>
      <c r="E23" s="430"/>
      <c r="F23" s="430"/>
      <c r="G23" s="430"/>
      <c r="H23" s="430"/>
      <c r="I23" s="430"/>
      <c r="J23" s="430"/>
      <c r="K23" s="430"/>
      <c r="L23" s="430"/>
      <c r="M23" s="430"/>
      <c r="N23" s="430"/>
      <c r="O23" s="430"/>
      <c r="P23" s="446"/>
      <c r="Q23" s="453">
        <v>15165</v>
      </c>
      <c r="R23" s="465"/>
      <c r="S23" s="465"/>
      <c r="T23" s="465"/>
      <c r="U23" s="465"/>
      <c r="V23" s="465">
        <v>14773</v>
      </c>
      <c r="W23" s="465"/>
      <c r="X23" s="465"/>
      <c r="Y23" s="465"/>
      <c r="Z23" s="465"/>
      <c r="AA23" s="465">
        <v>392</v>
      </c>
      <c r="AB23" s="465"/>
      <c r="AC23" s="465"/>
      <c r="AD23" s="465"/>
      <c r="AE23" s="510"/>
      <c r="AF23" s="524">
        <v>171</v>
      </c>
      <c r="AG23" s="465"/>
      <c r="AH23" s="465"/>
      <c r="AI23" s="465"/>
      <c r="AJ23" s="542"/>
      <c r="AK23" s="550"/>
      <c r="AL23" s="468"/>
      <c r="AM23" s="468"/>
      <c r="AN23" s="468"/>
      <c r="AO23" s="468"/>
      <c r="AP23" s="465">
        <v>20101</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436</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259</v>
      </c>
      <c r="AG26" s="536"/>
      <c r="AH26" s="536"/>
      <c r="AI26" s="536"/>
      <c r="AJ26" s="543"/>
      <c r="AK26" s="460" t="s">
        <v>395</v>
      </c>
      <c r="AL26" s="460"/>
      <c r="AM26" s="460"/>
      <c r="AN26" s="460"/>
      <c r="AO26" s="471"/>
      <c r="AP26" s="448" t="s">
        <v>363</v>
      </c>
      <c r="AQ26" s="460"/>
      <c r="AR26" s="460"/>
      <c r="AS26" s="460"/>
      <c r="AT26" s="471"/>
      <c r="AU26" s="448" t="s">
        <v>459</v>
      </c>
      <c r="AV26" s="460"/>
      <c r="AW26" s="460"/>
      <c r="AX26" s="460"/>
      <c r="AY26" s="471"/>
      <c r="AZ26" s="448" t="s">
        <v>460</v>
      </c>
      <c r="BA26" s="460"/>
      <c r="BB26" s="460"/>
      <c r="BC26" s="460"/>
      <c r="BD26" s="471"/>
      <c r="BE26" s="448" t="s">
        <v>440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252</v>
      </c>
      <c r="C28" s="428"/>
      <c r="D28" s="428"/>
      <c r="E28" s="428"/>
      <c r="F28" s="428"/>
      <c r="G28" s="428"/>
      <c r="H28" s="428"/>
      <c r="I28" s="428"/>
      <c r="J28" s="428"/>
      <c r="K28" s="428"/>
      <c r="L28" s="428"/>
      <c r="M28" s="428"/>
      <c r="N28" s="428"/>
      <c r="O28" s="428"/>
      <c r="P28" s="444"/>
      <c r="Q28" s="454">
        <v>3738</v>
      </c>
      <c r="R28" s="466"/>
      <c r="S28" s="466"/>
      <c r="T28" s="466"/>
      <c r="U28" s="466"/>
      <c r="V28" s="466">
        <v>3586</v>
      </c>
      <c r="W28" s="466"/>
      <c r="X28" s="466"/>
      <c r="Y28" s="466"/>
      <c r="Z28" s="466"/>
      <c r="AA28" s="466"/>
      <c r="AB28" s="466"/>
      <c r="AC28" s="466"/>
      <c r="AD28" s="466"/>
      <c r="AE28" s="511"/>
      <c r="AF28" s="527">
        <v>152</v>
      </c>
      <c r="AG28" s="466"/>
      <c r="AH28" s="466"/>
      <c r="AI28" s="466"/>
      <c r="AJ28" s="545"/>
      <c r="AK28" s="551">
        <v>250</v>
      </c>
      <c r="AL28" s="466"/>
      <c r="AM28" s="466"/>
      <c r="AN28" s="466"/>
      <c r="AO28" s="466"/>
      <c r="AP28" s="466">
        <v>0</v>
      </c>
      <c r="AQ28" s="466"/>
      <c r="AR28" s="466"/>
      <c r="AS28" s="466"/>
      <c r="AT28" s="466"/>
      <c r="AU28" s="466"/>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462</v>
      </c>
      <c r="C29" s="429"/>
      <c r="D29" s="429"/>
      <c r="E29" s="429"/>
      <c r="F29" s="429"/>
      <c r="G29" s="429"/>
      <c r="H29" s="429"/>
      <c r="I29" s="429"/>
      <c r="J29" s="429"/>
      <c r="K29" s="429"/>
      <c r="L29" s="429"/>
      <c r="M29" s="429"/>
      <c r="N29" s="429"/>
      <c r="O29" s="429"/>
      <c r="P29" s="445"/>
      <c r="Q29" s="451">
        <v>3039</v>
      </c>
      <c r="R29" s="463"/>
      <c r="S29" s="463"/>
      <c r="T29" s="463"/>
      <c r="U29" s="463"/>
      <c r="V29" s="463">
        <v>2925</v>
      </c>
      <c r="W29" s="463"/>
      <c r="X29" s="463"/>
      <c r="Y29" s="463"/>
      <c r="Z29" s="463"/>
      <c r="AA29" s="463"/>
      <c r="AB29" s="463"/>
      <c r="AC29" s="463"/>
      <c r="AD29" s="463"/>
      <c r="AE29" s="474"/>
      <c r="AF29" s="523">
        <v>114</v>
      </c>
      <c r="AG29" s="469"/>
      <c r="AH29" s="469"/>
      <c r="AI29" s="469"/>
      <c r="AJ29" s="541"/>
      <c r="AK29" s="473">
        <v>406</v>
      </c>
      <c r="AL29" s="463"/>
      <c r="AM29" s="463"/>
      <c r="AN29" s="463"/>
      <c r="AO29" s="463"/>
      <c r="AP29" s="463">
        <v>0</v>
      </c>
      <c r="AQ29" s="463"/>
      <c r="AR29" s="463"/>
      <c r="AS29" s="463"/>
      <c r="AT29" s="463"/>
      <c r="AU29" s="463"/>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463</v>
      </c>
      <c r="C30" s="429"/>
      <c r="D30" s="429"/>
      <c r="E30" s="429"/>
      <c r="F30" s="429"/>
      <c r="G30" s="429"/>
      <c r="H30" s="429"/>
      <c r="I30" s="429"/>
      <c r="J30" s="429"/>
      <c r="K30" s="429"/>
      <c r="L30" s="429"/>
      <c r="M30" s="429"/>
      <c r="N30" s="429"/>
      <c r="O30" s="429"/>
      <c r="P30" s="445"/>
      <c r="Q30" s="451">
        <v>22</v>
      </c>
      <c r="R30" s="463"/>
      <c r="S30" s="463"/>
      <c r="T30" s="463"/>
      <c r="U30" s="463"/>
      <c r="V30" s="463">
        <v>22</v>
      </c>
      <c r="W30" s="463"/>
      <c r="X30" s="463"/>
      <c r="Y30" s="463"/>
      <c r="Z30" s="463"/>
      <c r="AA30" s="463"/>
      <c r="AB30" s="463"/>
      <c r="AC30" s="463"/>
      <c r="AD30" s="463"/>
      <c r="AE30" s="474"/>
      <c r="AF30" s="523" t="s">
        <v>209</v>
      </c>
      <c r="AG30" s="469"/>
      <c r="AH30" s="469"/>
      <c r="AI30" s="469"/>
      <c r="AJ30" s="541"/>
      <c r="AK30" s="473">
        <v>4</v>
      </c>
      <c r="AL30" s="463"/>
      <c r="AM30" s="463"/>
      <c r="AN30" s="463"/>
      <c r="AO30" s="463"/>
      <c r="AP30" s="463">
        <v>0</v>
      </c>
      <c r="AQ30" s="463"/>
      <c r="AR30" s="463"/>
      <c r="AS30" s="463"/>
      <c r="AT30" s="463"/>
      <c r="AU30" s="463"/>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117</v>
      </c>
      <c r="C31" s="429"/>
      <c r="D31" s="429"/>
      <c r="E31" s="429"/>
      <c r="F31" s="429"/>
      <c r="G31" s="429"/>
      <c r="H31" s="429"/>
      <c r="I31" s="429"/>
      <c r="J31" s="429"/>
      <c r="K31" s="429"/>
      <c r="L31" s="429"/>
      <c r="M31" s="429"/>
      <c r="N31" s="429"/>
      <c r="O31" s="429"/>
      <c r="P31" s="445"/>
      <c r="Q31" s="451">
        <v>15</v>
      </c>
      <c r="R31" s="463"/>
      <c r="S31" s="463"/>
      <c r="T31" s="463"/>
      <c r="U31" s="463"/>
      <c r="V31" s="463">
        <v>15</v>
      </c>
      <c r="W31" s="463"/>
      <c r="X31" s="463"/>
      <c r="Y31" s="463"/>
      <c r="Z31" s="463"/>
      <c r="AA31" s="463"/>
      <c r="AB31" s="463"/>
      <c r="AC31" s="463"/>
      <c r="AD31" s="463"/>
      <c r="AE31" s="474"/>
      <c r="AF31" s="523" t="s">
        <v>209</v>
      </c>
      <c r="AG31" s="469"/>
      <c r="AH31" s="469"/>
      <c r="AI31" s="469"/>
      <c r="AJ31" s="541"/>
      <c r="AK31" s="473">
        <v>8</v>
      </c>
      <c r="AL31" s="463"/>
      <c r="AM31" s="463"/>
      <c r="AN31" s="463"/>
      <c r="AO31" s="463"/>
      <c r="AP31" s="463">
        <v>0</v>
      </c>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464</v>
      </c>
      <c r="C32" s="429"/>
      <c r="D32" s="429"/>
      <c r="E32" s="429"/>
      <c r="F32" s="429"/>
      <c r="G32" s="429"/>
      <c r="H32" s="429"/>
      <c r="I32" s="429"/>
      <c r="J32" s="429"/>
      <c r="K32" s="429"/>
      <c r="L32" s="429"/>
      <c r="M32" s="429"/>
      <c r="N32" s="429"/>
      <c r="O32" s="429"/>
      <c r="P32" s="445"/>
      <c r="Q32" s="451">
        <v>453</v>
      </c>
      <c r="R32" s="463"/>
      <c r="S32" s="463"/>
      <c r="T32" s="463"/>
      <c r="U32" s="463"/>
      <c r="V32" s="463">
        <v>452</v>
      </c>
      <c r="W32" s="463"/>
      <c r="X32" s="463"/>
      <c r="Y32" s="463"/>
      <c r="Z32" s="463"/>
      <c r="AA32" s="463"/>
      <c r="AB32" s="463"/>
      <c r="AC32" s="463"/>
      <c r="AD32" s="463"/>
      <c r="AE32" s="474"/>
      <c r="AF32" s="523">
        <v>1</v>
      </c>
      <c r="AG32" s="469"/>
      <c r="AH32" s="469"/>
      <c r="AI32" s="469"/>
      <c r="AJ32" s="541"/>
      <c r="AK32" s="473">
        <v>108</v>
      </c>
      <c r="AL32" s="463"/>
      <c r="AM32" s="463"/>
      <c r="AN32" s="463"/>
      <c r="AO32" s="463"/>
      <c r="AP32" s="463">
        <v>0</v>
      </c>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465</v>
      </c>
      <c r="C33" s="429"/>
      <c r="D33" s="429"/>
      <c r="E33" s="429"/>
      <c r="F33" s="429"/>
      <c r="G33" s="429"/>
      <c r="H33" s="429"/>
      <c r="I33" s="429"/>
      <c r="J33" s="429"/>
      <c r="K33" s="429"/>
      <c r="L33" s="429"/>
      <c r="M33" s="429"/>
      <c r="N33" s="429"/>
      <c r="O33" s="429"/>
      <c r="P33" s="445"/>
      <c r="Q33" s="451">
        <v>738</v>
      </c>
      <c r="R33" s="463"/>
      <c r="S33" s="463"/>
      <c r="T33" s="463"/>
      <c r="U33" s="463"/>
      <c r="V33" s="463">
        <v>623</v>
      </c>
      <c r="W33" s="463"/>
      <c r="X33" s="463"/>
      <c r="Y33" s="463"/>
      <c r="Z33" s="463"/>
      <c r="AA33" s="463">
        <v>115</v>
      </c>
      <c r="AB33" s="463"/>
      <c r="AC33" s="463"/>
      <c r="AD33" s="463"/>
      <c r="AE33" s="474"/>
      <c r="AF33" s="523">
        <v>1604</v>
      </c>
      <c r="AG33" s="469"/>
      <c r="AH33" s="469"/>
      <c r="AI33" s="469"/>
      <c r="AJ33" s="541"/>
      <c r="AK33" s="473">
        <v>0</v>
      </c>
      <c r="AL33" s="463"/>
      <c r="AM33" s="463"/>
      <c r="AN33" s="463"/>
      <c r="AO33" s="463"/>
      <c r="AP33" s="463">
        <v>277</v>
      </c>
      <c r="AQ33" s="463"/>
      <c r="AR33" s="463"/>
      <c r="AS33" s="463"/>
      <c r="AT33" s="463"/>
      <c r="AU33" s="463"/>
      <c r="AV33" s="463"/>
      <c r="AW33" s="463"/>
      <c r="AX33" s="463"/>
      <c r="AY33" s="463"/>
      <c r="AZ33" s="618"/>
      <c r="BA33" s="618"/>
      <c r="BB33" s="618"/>
      <c r="BC33" s="618"/>
      <c r="BD33" s="618"/>
      <c r="BE33" s="581" t="s">
        <v>467</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52</v>
      </c>
      <c r="C34" s="429"/>
      <c r="D34" s="429"/>
      <c r="E34" s="429"/>
      <c r="F34" s="429"/>
      <c r="G34" s="429"/>
      <c r="H34" s="429"/>
      <c r="I34" s="429"/>
      <c r="J34" s="429"/>
      <c r="K34" s="429"/>
      <c r="L34" s="429"/>
      <c r="M34" s="429"/>
      <c r="N34" s="429"/>
      <c r="O34" s="429"/>
      <c r="P34" s="445"/>
      <c r="Q34" s="451">
        <v>905</v>
      </c>
      <c r="R34" s="463"/>
      <c r="S34" s="463"/>
      <c r="T34" s="463"/>
      <c r="U34" s="463"/>
      <c r="V34" s="463">
        <v>510</v>
      </c>
      <c r="W34" s="463"/>
      <c r="X34" s="463"/>
      <c r="Y34" s="463"/>
      <c r="Z34" s="463"/>
      <c r="AA34" s="463">
        <v>395</v>
      </c>
      <c r="AB34" s="463"/>
      <c r="AC34" s="463"/>
      <c r="AD34" s="463"/>
      <c r="AE34" s="474"/>
      <c r="AF34" s="523">
        <v>-47</v>
      </c>
      <c r="AG34" s="469"/>
      <c r="AH34" s="469"/>
      <c r="AI34" s="469"/>
      <c r="AJ34" s="541"/>
      <c r="AK34" s="473">
        <v>691</v>
      </c>
      <c r="AL34" s="463"/>
      <c r="AM34" s="463"/>
      <c r="AN34" s="463"/>
      <c r="AO34" s="463"/>
      <c r="AP34" s="463">
        <v>9401</v>
      </c>
      <c r="AQ34" s="463"/>
      <c r="AR34" s="463"/>
      <c r="AS34" s="463"/>
      <c r="AT34" s="463"/>
      <c r="AU34" s="463">
        <v>5951</v>
      </c>
      <c r="AV34" s="463"/>
      <c r="AW34" s="463"/>
      <c r="AX34" s="463"/>
      <c r="AY34" s="463"/>
      <c r="AZ34" s="618">
        <v>14.9</v>
      </c>
      <c r="BA34" s="618"/>
      <c r="BB34" s="618"/>
      <c r="BC34" s="618"/>
      <c r="BD34" s="618"/>
      <c r="BE34" s="581" t="s">
        <v>25</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382</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1824</v>
      </c>
      <c r="AG63" s="465"/>
      <c r="AH63" s="465"/>
      <c r="AI63" s="465"/>
      <c r="AJ63" s="542"/>
      <c r="AK63" s="550"/>
      <c r="AL63" s="468"/>
      <c r="AM63" s="468"/>
      <c r="AN63" s="468"/>
      <c r="AO63" s="468"/>
      <c r="AP63" s="465">
        <v>9678</v>
      </c>
      <c r="AQ63" s="465"/>
      <c r="AR63" s="465"/>
      <c r="AS63" s="465"/>
      <c r="AT63" s="465"/>
      <c r="AU63" s="465">
        <v>5951</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445</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259</v>
      </c>
      <c r="AG66" s="536"/>
      <c r="AH66" s="536"/>
      <c r="AI66" s="536"/>
      <c r="AJ66" s="546"/>
      <c r="AK66" s="448" t="s">
        <v>395</v>
      </c>
      <c r="AL66" s="406"/>
      <c r="AM66" s="406"/>
      <c r="AN66" s="406"/>
      <c r="AO66" s="442"/>
      <c r="AP66" s="448" t="s">
        <v>363</v>
      </c>
      <c r="AQ66" s="460"/>
      <c r="AR66" s="460"/>
      <c r="AS66" s="460"/>
      <c r="AT66" s="471"/>
      <c r="AU66" s="448" t="s">
        <v>469</v>
      </c>
      <c r="AV66" s="460"/>
      <c r="AW66" s="460"/>
      <c r="AX66" s="460"/>
      <c r="AY66" s="471"/>
      <c r="AZ66" s="448" t="s">
        <v>440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544</v>
      </c>
      <c r="C68" s="428"/>
      <c r="D68" s="428"/>
      <c r="E68" s="428"/>
      <c r="F68" s="428"/>
      <c r="G68" s="428"/>
      <c r="H68" s="428"/>
      <c r="I68" s="428"/>
      <c r="J68" s="428"/>
      <c r="K68" s="428"/>
      <c r="L68" s="428"/>
      <c r="M68" s="428"/>
      <c r="N68" s="428"/>
      <c r="O68" s="428"/>
      <c r="P68" s="444"/>
      <c r="Q68" s="450">
        <v>1441</v>
      </c>
      <c r="R68" s="462"/>
      <c r="S68" s="462"/>
      <c r="T68" s="462"/>
      <c r="U68" s="462"/>
      <c r="V68" s="462">
        <v>1441</v>
      </c>
      <c r="W68" s="462"/>
      <c r="X68" s="462"/>
      <c r="Y68" s="462"/>
      <c r="Z68" s="462"/>
      <c r="AA68" s="462">
        <v>0</v>
      </c>
      <c r="AB68" s="462"/>
      <c r="AC68" s="462"/>
      <c r="AD68" s="462"/>
      <c r="AE68" s="462"/>
      <c r="AF68" s="462">
        <v>0</v>
      </c>
      <c r="AG68" s="462"/>
      <c r="AH68" s="462"/>
      <c r="AI68" s="462"/>
      <c r="AJ68" s="462"/>
      <c r="AK68" s="462">
        <v>106</v>
      </c>
      <c r="AL68" s="462"/>
      <c r="AM68" s="462"/>
      <c r="AN68" s="462"/>
      <c r="AO68" s="462"/>
      <c r="AP68" s="462">
        <v>0</v>
      </c>
      <c r="AQ68" s="462"/>
      <c r="AR68" s="462"/>
      <c r="AS68" s="462"/>
      <c r="AT68" s="462"/>
      <c r="AU68" s="462">
        <v>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545</v>
      </c>
      <c r="C69" s="429"/>
      <c r="D69" s="429"/>
      <c r="E69" s="429"/>
      <c r="F69" s="429"/>
      <c r="G69" s="429"/>
      <c r="H69" s="429"/>
      <c r="I69" s="429"/>
      <c r="J69" s="429"/>
      <c r="K69" s="429"/>
      <c r="L69" s="429"/>
      <c r="M69" s="429"/>
      <c r="N69" s="429"/>
      <c r="O69" s="429"/>
      <c r="P69" s="445"/>
      <c r="Q69" s="451">
        <v>4724</v>
      </c>
      <c r="R69" s="463"/>
      <c r="S69" s="463"/>
      <c r="T69" s="463"/>
      <c r="U69" s="463"/>
      <c r="V69" s="463">
        <v>4670</v>
      </c>
      <c r="W69" s="463"/>
      <c r="X69" s="463"/>
      <c r="Y69" s="463"/>
      <c r="Z69" s="463"/>
      <c r="AA69" s="463">
        <v>54</v>
      </c>
      <c r="AB69" s="463"/>
      <c r="AC69" s="463"/>
      <c r="AD69" s="463"/>
      <c r="AE69" s="463"/>
      <c r="AF69" s="463">
        <v>16</v>
      </c>
      <c r="AG69" s="463"/>
      <c r="AH69" s="463"/>
      <c r="AI69" s="463"/>
      <c r="AJ69" s="463"/>
      <c r="AK69" s="463">
        <v>38</v>
      </c>
      <c r="AL69" s="463"/>
      <c r="AM69" s="463"/>
      <c r="AN69" s="463"/>
      <c r="AO69" s="463"/>
      <c r="AP69" s="463">
        <v>0</v>
      </c>
      <c r="AQ69" s="463"/>
      <c r="AR69" s="463"/>
      <c r="AS69" s="463"/>
      <c r="AT69" s="463"/>
      <c r="AU69" s="463">
        <v>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517</v>
      </c>
      <c r="C70" s="429"/>
      <c r="D70" s="429"/>
      <c r="E70" s="429"/>
      <c r="F70" s="429"/>
      <c r="G70" s="429"/>
      <c r="H70" s="429"/>
      <c r="I70" s="429"/>
      <c r="J70" s="429"/>
      <c r="K70" s="429"/>
      <c r="L70" s="429"/>
      <c r="M70" s="429"/>
      <c r="N70" s="429"/>
      <c r="O70" s="429"/>
      <c r="P70" s="445"/>
      <c r="Q70" s="451">
        <v>148</v>
      </c>
      <c r="R70" s="463"/>
      <c r="S70" s="463"/>
      <c r="T70" s="463"/>
      <c r="U70" s="463"/>
      <c r="V70" s="463">
        <v>102</v>
      </c>
      <c r="W70" s="463"/>
      <c r="X70" s="463"/>
      <c r="Y70" s="463"/>
      <c r="Z70" s="463"/>
      <c r="AA70" s="463">
        <v>46</v>
      </c>
      <c r="AB70" s="463"/>
      <c r="AC70" s="463"/>
      <c r="AD70" s="463"/>
      <c r="AE70" s="463"/>
      <c r="AF70" s="463">
        <v>46</v>
      </c>
      <c r="AG70" s="463"/>
      <c r="AH70" s="463"/>
      <c r="AI70" s="463"/>
      <c r="AJ70" s="463"/>
      <c r="AK70" s="463">
        <v>0</v>
      </c>
      <c r="AL70" s="463"/>
      <c r="AM70" s="463"/>
      <c r="AN70" s="463"/>
      <c r="AO70" s="463"/>
      <c r="AP70" s="463">
        <v>1</v>
      </c>
      <c r="AQ70" s="463"/>
      <c r="AR70" s="463"/>
      <c r="AS70" s="463"/>
      <c r="AT70" s="463"/>
      <c r="AU70" s="463">
        <v>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546</v>
      </c>
      <c r="C71" s="429"/>
      <c r="D71" s="429"/>
      <c r="E71" s="429"/>
      <c r="F71" s="429"/>
      <c r="G71" s="429"/>
      <c r="H71" s="429"/>
      <c r="I71" s="429"/>
      <c r="J71" s="429"/>
      <c r="K71" s="429"/>
      <c r="L71" s="429"/>
      <c r="M71" s="429"/>
      <c r="N71" s="429"/>
      <c r="O71" s="429"/>
      <c r="P71" s="445"/>
      <c r="Q71" s="451">
        <v>118</v>
      </c>
      <c r="R71" s="463"/>
      <c r="S71" s="463"/>
      <c r="T71" s="463"/>
      <c r="U71" s="463"/>
      <c r="V71" s="463">
        <v>116</v>
      </c>
      <c r="W71" s="463"/>
      <c r="X71" s="463"/>
      <c r="Y71" s="463"/>
      <c r="Z71" s="463"/>
      <c r="AA71" s="463">
        <v>1</v>
      </c>
      <c r="AB71" s="463"/>
      <c r="AC71" s="463"/>
      <c r="AD71" s="463"/>
      <c r="AE71" s="463"/>
      <c r="AF71" s="463">
        <v>1</v>
      </c>
      <c r="AG71" s="463"/>
      <c r="AH71" s="463"/>
      <c r="AI71" s="463"/>
      <c r="AJ71" s="463"/>
      <c r="AK71" s="463">
        <v>17</v>
      </c>
      <c r="AL71" s="463"/>
      <c r="AM71" s="463"/>
      <c r="AN71" s="463"/>
      <c r="AO71" s="463"/>
      <c r="AP71" s="463">
        <v>0</v>
      </c>
      <c r="AQ71" s="463"/>
      <c r="AR71" s="463"/>
      <c r="AS71" s="463"/>
      <c r="AT71" s="463"/>
      <c r="AU71" s="463">
        <v>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v>
      </c>
      <c r="C72" s="429"/>
      <c r="D72" s="429"/>
      <c r="E72" s="429"/>
      <c r="F72" s="429"/>
      <c r="G72" s="429"/>
      <c r="H72" s="429"/>
      <c r="I72" s="429"/>
      <c r="J72" s="429"/>
      <c r="K72" s="429"/>
      <c r="L72" s="429"/>
      <c r="M72" s="429"/>
      <c r="N72" s="429"/>
      <c r="O72" s="429"/>
      <c r="P72" s="445"/>
      <c r="Q72" s="451">
        <v>167</v>
      </c>
      <c r="R72" s="463"/>
      <c r="S72" s="463"/>
      <c r="T72" s="463"/>
      <c r="U72" s="463"/>
      <c r="V72" s="463">
        <v>167</v>
      </c>
      <c r="W72" s="463"/>
      <c r="X72" s="463"/>
      <c r="Y72" s="463"/>
      <c r="Z72" s="463"/>
      <c r="AA72" s="463">
        <v>0</v>
      </c>
      <c r="AB72" s="463"/>
      <c r="AC72" s="463"/>
      <c r="AD72" s="463"/>
      <c r="AE72" s="463"/>
      <c r="AF72" s="463">
        <v>0</v>
      </c>
      <c r="AG72" s="463"/>
      <c r="AH72" s="463"/>
      <c r="AI72" s="463"/>
      <c r="AJ72" s="463"/>
      <c r="AK72" s="463">
        <v>2</v>
      </c>
      <c r="AL72" s="463"/>
      <c r="AM72" s="463"/>
      <c r="AN72" s="463"/>
      <c r="AO72" s="463"/>
      <c r="AP72" s="463">
        <v>0</v>
      </c>
      <c r="AQ72" s="463"/>
      <c r="AR72" s="463"/>
      <c r="AS72" s="463"/>
      <c r="AT72" s="463"/>
      <c r="AU72" s="463">
        <v>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547</v>
      </c>
      <c r="C73" s="429"/>
      <c r="D73" s="429"/>
      <c r="E73" s="429"/>
      <c r="F73" s="429"/>
      <c r="G73" s="429"/>
      <c r="H73" s="429"/>
      <c r="I73" s="429"/>
      <c r="J73" s="429"/>
      <c r="K73" s="429"/>
      <c r="L73" s="429"/>
      <c r="M73" s="429"/>
      <c r="N73" s="429"/>
      <c r="O73" s="429"/>
      <c r="P73" s="445"/>
      <c r="Q73" s="451">
        <v>131</v>
      </c>
      <c r="R73" s="463"/>
      <c r="S73" s="463"/>
      <c r="T73" s="463"/>
      <c r="U73" s="463"/>
      <c r="V73" s="463">
        <v>95</v>
      </c>
      <c r="W73" s="463"/>
      <c r="X73" s="463"/>
      <c r="Y73" s="463"/>
      <c r="Z73" s="463"/>
      <c r="AA73" s="463">
        <v>36</v>
      </c>
      <c r="AB73" s="463"/>
      <c r="AC73" s="463"/>
      <c r="AD73" s="463"/>
      <c r="AE73" s="463"/>
      <c r="AF73" s="463">
        <v>36</v>
      </c>
      <c r="AG73" s="463"/>
      <c r="AH73" s="463"/>
      <c r="AI73" s="463"/>
      <c r="AJ73" s="463"/>
      <c r="AK73" s="463">
        <v>0</v>
      </c>
      <c r="AL73" s="463"/>
      <c r="AM73" s="463"/>
      <c r="AN73" s="463"/>
      <c r="AO73" s="463"/>
      <c r="AP73" s="463">
        <v>0</v>
      </c>
      <c r="AQ73" s="463"/>
      <c r="AR73" s="463"/>
      <c r="AS73" s="463"/>
      <c r="AT73" s="463"/>
      <c r="AU73" s="463">
        <v>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7</v>
      </c>
      <c r="C74" s="429"/>
      <c r="D74" s="429"/>
      <c r="E74" s="429"/>
      <c r="F74" s="429"/>
      <c r="G74" s="429"/>
      <c r="H74" s="429"/>
      <c r="I74" s="429"/>
      <c r="J74" s="429"/>
      <c r="K74" s="429"/>
      <c r="L74" s="429"/>
      <c r="M74" s="429"/>
      <c r="N74" s="429"/>
      <c r="O74" s="429"/>
      <c r="P74" s="445"/>
      <c r="Q74" s="451">
        <v>13584</v>
      </c>
      <c r="R74" s="463"/>
      <c r="S74" s="463"/>
      <c r="T74" s="463"/>
      <c r="U74" s="463"/>
      <c r="V74" s="463">
        <v>13134</v>
      </c>
      <c r="W74" s="463"/>
      <c r="X74" s="463"/>
      <c r="Y74" s="463"/>
      <c r="Z74" s="463"/>
      <c r="AA74" s="463">
        <v>450</v>
      </c>
      <c r="AB74" s="463"/>
      <c r="AC74" s="463"/>
      <c r="AD74" s="463"/>
      <c r="AE74" s="463"/>
      <c r="AF74" s="463">
        <v>447</v>
      </c>
      <c r="AG74" s="463"/>
      <c r="AH74" s="463"/>
      <c r="AI74" s="463"/>
      <c r="AJ74" s="463"/>
      <c r="AK74" s="463">
        <v>156</v>
      </c>
      <c r="AL74" s="463"/>
      <c r="AM74" s="463"/>
      <c r="AN74" s="463"/>
      <c r="AO74" s="463"/>
      <c r="AP74" s="463">
        <v>2745</v>
      </c>
      <c r="AQ74" s="463"/>
      <c r="AR74" s="463"/>
      <c r="AS74" s="463"/>
      <c r="AT74" s="463"/>
      <c r="AU74" s="463">
        <v>146</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546</v>
      </c>
      <c r="AG88" s="465"/>
      <c r="AH88" s="465"/>
      <c r="AI88" s="465"/>
      <c r="AJ88" s="465"/>
      <c r="AK88" s="468"/>
      <c r="AL88" s="468"/>
      <c r="AM88" s="468"/>
      <c r="AN88" s="468"/>
      <c r="AO88" s="468"/>
      <c r="AP88" s="465">
        <v>2726</v>
      </c>
      <c r="AQ88" s="465"/>
      <c r="AR88" s="465"/>
      <c r="AS88" s="465"/>
      <c r="AT88" s="465"/>
      <c r="AU88" s="465">
        <v>146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448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0</v>
      </c>
      <c r="CS102" s="627"/>
      <c r="CT102" s="627"/>
      <c r="CU102" s="627"/>
      <c r="CV102" s="722"/>
      <c r="CW102" s="721">
        <v>10</v>
      </c>
      <c r="CX102" s="627"/>
      <c r="CY102" s="627"/>
      <c r="CZ102" s="627"/>
      <c r="DA102" s="722"/>
      <c r="DB102" s="721">
        <v>0</v>
      </c>
      <c r="DC102" s="627"/>
      <c r="DD102" s="627"/>
      <c r="DE102" s="627"/>
      <c r="DF102" s="722"/>
      <c r="DG102" s="721">
        <v>287</v>
      </c>
      <c r="DH102" s="627"/>
      <c r="DI102" s="627"/>
      <c r="DJ102" s="627"/>
      <c r="DK102" s="722"/>
      <c r="DL102" s="721">
        <v>0</v>
      </c>
      <c r="DM102" s="627"/>
      <c r="DN102" s="627"/>
      <c r="DO102" s="627"/>
      <c r="DP102" s="722"/>
      <c r="DQ102" s="721">
        <v>277</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166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396</v>
      </c>
      <c r="AG109" s="415"/>
      <c r="AH109" s="415"/>
      <c r="AI109" s="415"/>
      <c r="AJ109" s="482"/>
      <c r="AK109" s="496" t="s">
        <v>168</v>
      </c>
      <c r="AL109" s="415"/>
      <c r="AM109" s="415"/>
      <c r="AN109" s="415"/>
      <c r="AO109" s="482"/>
      <c r="AP109" s="496" t="s">
        <v>475</v>
      </c>
      <c r="AQ109" s="415"/>
      <c r="AR109" s="415"/>
      <c r="AS109" s="415"/>
      <c r="AT109" s="571"/>
      <c r="AU109" s="391" t="s">
        <v>166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396</v>
      </c>
      <c r="BW109" s="415"/>
      <c r="BX109" s="415"/>
      <c r="BY109" s="415"/>
      <c r="BZ109" s="482"/>
      <c r="CA109" s="496" t="s">
        <v>168</v>
      </c>
      <c r="CB109" s="415"/>
      <c r="CC109" s="415"/>
      <c r="CD109" s="415"/>
      <c r="CE109" s="482"/>
      <c r="CF109" s="680" t="s">
        <v>475</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396</v>
      </c>
      <c r="DM109" s="415"/>
      <c r="DN109" s="415"/>
      <c r="DO109" s="415"/>
      <c r="DP109" s="482"/>
      <c r="DQ109" s="496" t="s">
        <v>168</v>
      </c>
      <c r="DR109" s="415"/>
      <c r="DS109" s="415"/>
      <c r="DT109" s="415"/>
      <c r="DU109" s="482"/>
      <c r="DV109" s="496" t="s">
        <v>475</v>
      </c>
      <c r="DW109" s="415"/>
      <c r="DX109" s="415"/>
      <c r="DY109" s="415"/>
      <c r="DZ109" s="571"/>
    </row>
    <row r="110" spans="1:131" s="372" customFormat="1" ht="26.25" customHeight="1">
      <c r="A110" s="392" t="s">
        <v>333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1297326</v>
      </c>
      <c r="AB110" s="503"/>
      <c r="AC110" s="503"/>
      <c r="AD110" s="503"/>
      <c r="AE110" s="514"/>
      <c r="AF110" s="530">
        <v>1360570</v>
      </c>
      <c r="AG110" s="503"/>
      <c r="AH110" s="503"/>
      <c r="AI110" s="503"/>
      <c r="AJ110" s="514"/>
      <c r="AK110" s="530">
        <v>1492938</v>
      </c>
      <c r="AL110" s="503"/>
      <c r="AM110" s="503"/>
      <c r="AN110" s="503"/>
      <c r="AO110" s="514"/>
      <c r="AP110" s="554">
        <v>19.7</v>
      </c>
      <c r="AQ110" s="562"/>
      <c r="AR110" s="562"/>
      <c r="AS110" s="562"/>
      <c r="AT110" s="572"/>
      <c r="AU110" s="584" t="s">
        <v>108</v>
      </c>
      <c r="AV110" s="596"/>
      <c r="AW110" s="596"/>
      <c r="AX110" s="596"/>
      <c r="AY110" s="596"/>
      <c r="AZ110" s="623" t="s">
        <v>19</v>
      </c>
      <c r="BA110" s="416"/>
      <c r="BB110" s="416"/>
      <c r="BC110" s="416"/>
      <c r="BD110" s="416"/>
      <c r="BE110" s="416"/>
      <c r="BF110" s="416"/>
      <c r="BG110" s="416"/>
      <c r="BH110" s="416"/>
      <c r="BI110" s="416"/>
      <c r="BJ110" s="416"/>
      <c r="BK110" s="416"/>
      <c r="BL110" s="416"/>
      <c r="BM110" s="416"/>
      <c r="BN110" s="416"/>
      <c r="BO110" s="416"/>
      <c r="BP110" s="483"/>
      <c r="BQ110" s="655">
        <v>19916949</v>
      </c>
      <c r="BR110" s="663"/>
      <c r="BS110" s="663"/>
      <c r="BT110" s="663"/>
      <c r="BU110" s="663"/>
      <c r="BV110" s="663">
        <v>20410026</v>
      </c>
      <c r="BW110" s="663"/>
      <c r="BX110" s="663"/>
      <c r="BY110" s="663"/>
      <c r="BZ110" s="663"/>
      <c r="CA110" s="663">
        <v>20101498</v>
      </c>
      <c r="CB110" s="663"/>
      <c r="CC110" s="663"/>
      <c r="CD110" s="663"/>
      <c r="CE110" s="663"/>
      <c r="CF110" s="681">
        <v>265.39999999999998</v>
      </c>
      <c r="CG110" s="685"/>
      <c r="CH110" s="685"/>
      <c r="CI110" s="685"/>
      <c r="CJ110" s="685"/>
      <c r="CK110" s="697" t="s">
        <v>390</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478</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157</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6185786</v>
      </c>
      <c r="BR112" s="664"/>
      <c r="BS112" s="664"/>
      <c r="BT112" s="664"/>
      <c r="BU112" s="664"/>
      <c r="BV112" s="664">
        <v>5948275</v>
      </c>
      <c r="BW112" s="664"/>
      <c r="BX112" s="664"/>
      <c r="BY112" s="664"/>
      <c r="BZ112" s="664"/>
      <c r="CA112" s="664">
        <v>5950893</v>
      </c>
      <c r="CB112" s="664"/>
      <c r="CC112" s="664"/>
      <c r="CD112" s="664"/>
      <c r="CE112" s="664"/>
      <c r="CF112" s="682">
        <v>78.599999999999994</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481</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656966</v>
      </c>
      <c r="AB113" s="459"/>
      <c r="AC113" s="459"/>
      <c r="AD113" s="459"/>
      <c r="AE113" s="515"/>
      <c r="AF113" s="531">
        <v>660977</v>
      </c>
      <c r="AG113" s="459"/>
      <c r="AH113" s="459"/>
      <c r="AI113" s="459"/>
      <c r="AJ113" s="515"/>
      <c r="AK113" s="531">
        <v>644199</v>
      </c>
      <c r="AL113" s="459"/>
      <c r="AM113" s="459"/>
      <c r="AN113" s="459"/>
      <c r="AO113" s="515"/>
      <c r="AP113" s="555">
        <v>8.5</v>
      </c>
      <c r="AQ113" s="563"/>
      <c r="AR113" s="563"/>
      <c r="AS113" s="563"/>
      <c r="AT113" s="573"/>
      <c r="AU113" s="585"/>
      <c r="AV113" s="597"/>
      <c r="AW113" s="597"/>
      <c r="AX113" s="597"/>
      <c r="AY113" s="597"/>
      <c r="AZ113" s="624" t="s">
        <v>461</v>
      </c>
      <c r="BA113" s="432"/>
      <c r="BB113" s="432"/>
      <c r="BC113" s="432"/>
      <c r="BD113" s="432"/>
      <c r="BE113" s="432"/>
      <c r="BF113" s="432"/>
      <c r="BG113" s="432"/>
      <c r="BH113" s="432"/>
      <c r="BI113" s="432"/>
      <c r="BJ113" s="432"/>
      <c r="BK113" s="432"/>
      <c r="BL113" s="432"/>
      <c r="BM113" s="432"/>
      <c r="BN113" s="432"/>
      <c r="BO113" s="432"/>
      <c r="BP113" s="485"/>
      <c r="BQ113" s="656">
        <v>207938</v>
      </c>
      <c r="BR113" s="664"/>
      <c r="BS113" s="664"/>
      <c r="BT113" s="664"/>
      <c r="BU113" s="664"/>
      <c r="BV113" s="664">
        <v>180286</v>
      </c>
      <c r="BW113" s="664"/>
      <c r="BX113" s="664"/>
      <c r="BY113" s="664"/>
      <c r="BZ113" s="664"/>
      <c r="CA113" s="664">
        <v>146749</v>
      </c>
      <c r="CB113" s="664"/>
      <c r="CC113" s="664"/>
      <c r="CD113" s="664"/>
      <c r="CE113" s="664"/>
      <c r="CF113" s="682">
        <v>1.9</v>
      </c>
      <c r="CG113" s="686"/>
      <c r="CH113" s="686"/>
      <c r="CI113" s="686"/>
      <c r="CJ113" s="686"/>
      <c r="CK113" s="698"/>
      <c r="CL113" s="422"/>
      <c r="CM113" s="435" t="s">
        <v>407</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66328</v>
      </c>
      <c r="AB114" s="459"/>
      <c r="AC114" s="459"/>
      <c r="AD114" s="459"/>
      <c r="AE114" s="515"/>
      <c r="AF114" s="531">
        <v>34774</v>
      </c>
      <c r="AG114" s="459"/>
      <c r="AH114" s="459"/>
      <c r="AI114" s="459"/>
      <c r="AJ114" s="515"/>
      <c r="AK114" s="531">
        <v>30697</v>
      </c>
      <c r="AL114" s="459"/>
      <c r="AM114" s="459"/>
      <c r="AN114" s="459"/>
      <c r="AO114" s="515"/>
      <c r="AP114" s="555">
        <v>0.4</v>
      </c>
      <c r="AQ114" s="563"/>
      <c r="AR114" s="563"/>
      <c r="AS114" s="563"/>
      <c r="AT114" s="573"/>
      <c r="AU114" s="585"/>
      <c r="AV114" s="597"/>
      <c r="AW114" s="597"/>
      <c r="AX114" s="597"/>
      <c r="AY114" s="597"/>
      <c r="AZ114" s="624" t="s">
        <v>483</v>
      </c>
      <c r="BA114" s="432"/>
      <c r="BB114" s="432"/>
      <c r="BC114" s="432"/>
      <c r="BD114" s="432"/>
      <c r="BE114" s="432"/>
      <c r="BF114" s="432"/>
      <c r="BG114" s="432"/>
      <c r="BH114" s="432"/>
      <c r="BI114" s="432"/>
      <c r="BJ114" s="432"/>
      <c r="BK114" s="432"/>
      <c r="BL114" s="432"/>
      <c r="BM114" s="432"/>
      <c r="BN114" s="432"/>
      <c r="BO114" s="432"/>
      <c r="BP114" s="485"/>
      <c r="BQ114" s="656">
        <v>1476710</v>
      </c>
      <c r="BR114" s="664"/>
      <c r="BS114" s="664"/>
      <c r="BT114" s="664"/>
      <c r="BU114" s="664"/>
      <c r="BV114" s="664">
        <v>1464546</v>
      </c>
      <c r="BW114" s="664"/>
      <c r="BX114" s="664"/>
      <c r="BY114" s="664"/>
      <c r="BZ114" s="664"/>
      <c r="CA114" s="664">
        <v>1327554</v>
      </c>
      <c r="CB114" s="664"/>
      <c r="CC114" s="664"/>
      <c r="CD114" s="664"/>
      <c r="CE114" s="664"/>
      <c r="CF114" s="682">
        <v>17.5</v>
      </c>
      <c r="CG114" s="686"/>
      <c r="CH114" s="686"/>
      <c r="CI114" s="686"/>
      <c r="CJ114" s="686"/>
      <c r="CK114" s="698"/>
      <c r="CL114" s="422"/>
      <c r="CM114" s="435" t="s">
        <v>484</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350</v>
      </c>
      <c r="BA115" s="432"/>
      <c r="BB115" s="432"/>
      <c r="BC115" s="432"/>
      <c r="BD115" s="432"/>
      <c r="BE115" s="432"/>
      <c r="BF115" s="432"/>
      <c r="BG115" s="432"/>
      <c r="BH115" s="432"/>
      <c r="BI115" s="432"/>
      <c r="BJ115" s="432"/>
      <c r="BK115" s="432"/>
      <c r="BL115" s="432"/>
      <c r="BM115" s="432"/>
      <c r="BN115" s="432"/>
      <c r="BO115" s="432"/>
      <c r="BP115" s="485"/>
      <c r="BQ115" s="656">
        <v>319297</v>
      </c>
      <c r="BR115" s="664"/>
      <c r="BS115" s="664"/>
      <c r="BT115" s="664"/>
      <c r="BU115" s="664"/>
      <c r="BV115" s="664">
        <v>273059</v>
      </c>
      <c r="BW115" s="664"/>
      <c r="BX115" s="664"/>
      <c r="BY115" s="664"/>
      <c r="BZ115" s="664"/>
      <c r="CA115" s="664">
        <v>276989</v>
      </c>
      <c r="CB115" s="664"/>
      <c r="CC115" s="664"/>
      <c r="CD115" s="664"/>
      <c r="CE115" s="664"/>
      <c r="CF115" s="682">
        <v>3.7</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32</v>
      </c>
      <c r="AB116" s="459"/>
      <c r="AC116" s="459"/>
      <c r="AD116" s="459"/>
      <c r="AE116" s="515"/>
      <c r="AF116" s="531">
        <v>5</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485</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328</v>
      </c>
      <c r="Z117" s="482"/>
      <c r="AA117" s="499">
        <v>2020652</v>
      </c>
      <c r="AB117" s="504"/>
      <c r="AC117" s="504"/>
      <c r="AD117" s="504"/>
      <c r="AE117" s="516"/>
      <c r="AF117" s="532">
        <v>2056326</v>
      </c>
      <c r="AG117" s="504"/>
      <c r="AH117" s="504"/>
      <c r="AI117" s="504"/>
      <c r="AJ117" s="516"/>
      <c r="AK117" s="532">
        <v>2167834</v>
      </c>
      <c r="AL117" s="504"/>
      <c r="AM117" s="504"/>
      <c r="AN117" s="504"/>
      <c r="AO117" s="516"/>
      <c r="AP117" s="556"/>
      <c r="AQ117" s="564"/>
      <c r="AR117" s="564"/>
      <c r="AS117" s="564"/>
      <c r="AT117" s="574"/>
      <c r="AU117" s="585"/>
      <c r="AV117" s="597"/>
      <c r="AW117" s="597"/>
      <c r="AX117" s="597"/>
      <c r="AY117" s="597"/>
      <c r="AZ117" s="436" t="s">
        <v>486</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343</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396</v>
      </c>
      <c r="AG118" s="415"/>
      <c r="AH118" s="415"/>
      <c r="AI118" s="415"/>
      <c r="AJ118" s="482"/>
      <c r="AK118" s="496" t="s">
        <v>168</v>
      </c>
      <c r="AL118" s="415"/>
      <c r="AM118" s="415"/>
      <c r="AN118" s="415"/>
      <c r="AO118" s="482"/>
      <c r="AP118" s="496" t="s">
        <v>475</v>
      </c>
      <c r="AQ118" s="415"/>
      <c r="AR118" s="415"/>
      <c r="AS118" s="415"/>
      <c r="AT118" s="571"/>
      <c r="AU118" s="585"/>
      <c r="AV118" s="597"/>
      <c r="AW118" s="597"/>
      <c r="AX118" s="597"/>
      <c r="AY118" s="597"/>
      <c r="AZ118" s="625" t="s">
        <v>487</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390</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284</v>
      </c>
      <c r="BA119" s="626"/>
      <c r="BB119" s="626"/>
      <c r="BC119" s="626"/>
      <c r="BD119" s="626"/>
      <c r="BE119" s="626"/>
      <c r="BF119" s="626"/>
      <c r="BG119" s="626"/>
      <c r="BH119" s="626"/>
      <c r="BI119" s="626"/>
      <c r="BJ119" s="626"/>
      <c r="BK119" s="626"/>
      <c r="BL119" s="626"/>
      <c r="BM119" s="626"/>
      <c r="BN119" s="626"/>
      <c r="BO119" s="481" t="s">
        <v>172</v>
      </c>
      <c r="BP119" s="651"/>
      <c r="BQ119" s="657">
        <v>28106680</v>
      </c>
      <c r="BR119" s="665"/>
      <c r="BS119" s="665"/>
      <c r="BT119" s="665"/>
      <c r="BU119" s="665"/>
      <c r="BV119" s="665">
        <v>28276192</v>
      </c>
      <c r="BW119" s="665"/>
      <c r="BX119" s="665"/>
      <c r="BY119" s="665"/>
      <c r="BZ119" s="665"/>
      <c r="CA119" s="665">
        <v>27803683</v>
      </c>
      <c r="CB119" s="665"/>
      <c r="CC119" s="665"/>
      <c r="CD119" s="665"/>
      <c r="CE119" s="665"/>
      <c r="CF119" s="560"/>
      <c r="CG119" s="568"/>
      <c r="CH119" s="568"/>
      <c r="CI119" s="568"/>
      <c r="CJ119" s="694"/>
      <c r="CK119" s="699"/>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479</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3460404</v>
      </c>
      <c r="BR120" s="663"/>
      <c r="BS120" s="663"/>
      <c r="BT120" s="663"/>
      <c r="BU120" s="663"/>
      <c r="BV120" s="663">
        <v>3355732</v>
      </c>
      <c r="BW120" s="663"/>
      <c r="BX120" s="663"/>
      <c r="BY120" s="663"/>
      <c r="BZ120" s="663"/>
      <c r="CA120" s="663">
        <v>3262144</v>
      </c>
      <c r="CB120" s="663"/>
      <c r="CC120" s="663"/>
      <c r="CD120" s="663"/>
      <c r="CE120" s="663"/>
      <c r="CF120" s="681">
        <v>43.1</v>
      </c>
      <c r="CG120" s="685"/>
      <c r="CH120" s="685"/>
      <c r="CI120" s="685"/>
      <c r="CJ120" s="685"/>
      <c r="CK120" s="700" t="s">
        <v>280</v>
      </c>
      <c r="CL120" s="710"/>
      <c r="CM120" s="710"/>
      <c r="CN120" s="710"/>
      <c r="CO120" s="713"/>
      <c r="CP120" s="717" t="s">
        <v>52</v>
      </c>
      <c r="CQ120" s="720"/>
      <c r="CR120" s="720"/>
      <c r="CS120" s="720"/>
      <c r="CT120" s="720"/>
      <c r="CU120" s="720"/>
      <c r="CV120" s="720"/>
      <c r="CW120" s="720"/>
      <c r="CX120" s="720"/>
      <c r="CY120" s="720"/>
      <c r="CZ120" s="720"/>
      <c r="DA120" s="720"/>
      <c r="DB120" s="720"/>
      <c r="DC120" s="720"/>
      <c r="DD120" s="720"/>
      <c r="DE120" s="720"/>
      <c r="DF120" s="723"/>
      <c r="DG120" s="655">
        <v>6185786</v>
      </c>
      <c r="DH120" s="663"/>
      <c r="DI120" s="663"/>
      <c r="DJ120" s="663"/>
      <c r="DK120" s="663"/>
      <c r="DL120" s="663">
        <v>5948275</v>
      </c>
      <c r="DM120" s="663"/>
      <c r="DN120" s="663"/>
      <c r="DO120" s="663"/>
      <c r="DP120" s="663"/>
      <c r="DQ120" s="663">
        <v>5950893</v>
      </c>
      <c r="DR120" s="663"/>
      <c r="DS120" s="663"/>
      <c r="DT120" s="663"/>
      <c r="DU120" s="663"/>
      <c r="DV120" s="738">
        <v>78.599999999999994</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490</v>
      </c>
      <c r="BA121" s="432"/>
      <c r="BB121" s="432"/>
      <c r="BC121" s="432"/>
      <c r="BD121" s="432"/>
      <c r="BE121" s="432"/>
      <c r="BF121" s="432"/>
      <c r="BG121" s="432"/>
      <c r="BH121" s="432"/>
      <c r="BI121" s="432"/>
      <c r="BJ121" s="432"/>
      <c r="BK121" s="432"/>
      <c r="BL121" s="432"/>
      <c r="BM121" s="432"/>
      <c r="BN121" s="432"/>
      <c r="BO121" s="432"/>
      <c r="BP121" s="485"/>
      <c r="BQ121" s="656">
        <v>191531</v>
      </c>
      <c r="BR121" s="664"/>
      <c r="BS121" s="664"/>
      <c r="BT121" s="664"/>
      <c r="BU121" s="664"/>
      <c r="BV121" s="664">
        <v>191075</v>
      </c>
      <c r="BW121" s="664"/>
      <c r="BX121" s="664"/>
      <c r="BY121" s="664"/>
      <c r="BZ121" s="664"/>
      <c r="CA121" s="664">
        <v>163712</v>
      </c>
      <c r="CB121" s="664"/>
      <c r="CC121" s="664"/>
      <c r="CD121" s="664"/>
      <c r="CE121" s="664"/>
      <c r="CF121" s="682">
        <v>2.2000000000000002</v>
      </c>
      <c r="CG121" s="686"/>
      <c r="CH121" s="686"/>
      <c r="CI121" s="686"/>
      <c r="CJ121" s="686"/>
      <c r="CK121" s="701"/>
      <c r="CL121" s="711"/>
      <c r="CM121" s="711"/>
      <c r="CN121" s="711"/>
      <c r="CO121" s="714"/>
      <c r="CP121" s="718" t="s">
        <v>465</v>
      </c>
      <c r="CQ121" s="412"/>
      <c r="CR121" s="412"/>
      <c r="CS121" s="412"/>
      <c r="CT121" s="412"/>
      <c r="CU121" s="412"/>
      <c r="CV121" s="412"/>
      <c r="CW121" s="412"/>
      <c r="CX121" s="412"/>
      <c r="CY121" s="412"/>
      <c r="CZ121" s="412"/>
      <c r="DA121" s="412"/>
      <c r="DB121" s="412"/>
      <c r="DC121" s="412"/>
      <c r="DD121" s="412"/>
      <c r="DE121" s="412"/>
      <c r="DF121" s="724"/>
      <c r="DG121" s="656" t="s">
        <v>209</v>
      </c>
      <c r="DH121" s="664"/>
      <c r="DI121" s="664"/>
      <c r="DJ121" s="664"/>
      <c r="DK121" s="664"/>
      <c r="DL121" s="664" t="s">
        <v>209</v>
      </c>
      <c r="DM121" s="664"/>
      <c r="DN121" s="664"/>
      <c r="DO121" s="664"/>
      <c r="DP121" s="664"/>
      <c r="DQ121" s="664" t="s">
        <v>209</v>
      </c>
      <c r="DR121" s="664"/>
      <c r="DS121" s="664"/>
      <c r="DT121" s="664"/>
      <c r="DU121" s="664"/>
      <c r="DV121" s="739" t="s">
        <v>209</v>
      </c>
      <c r="DW121" s="739"/>
      <c r="DX121" s="739"/>
      <c r="DY121" s="739"/>
      <c r="DZ121" s="748"/>
    </row>
    <row r="122" spans="1:130" s="372" customFormat="1" ht="26.25" customHeight="1">
      <c r="A122" s="398"/>
      <c r="B122" s="422"/>
      <c r="C122" s="435" t="s">
        <v>484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492</v>
      </c>
      <c r="BA122" s="433"/>
      <c r="BB122" s="433"/>
      <c r="BC122" s="433"/>
      <c r="BD122" s="433"/>
      <c r="BE122" s="433"/>
      <c r="BF122" s="433"/>
      <c r="BG122" s="433"/>
      <c r="BH122" s="433"/>
      <c r="BI122" s="433"/>
      <c r="BJ122" s="433"/>
      <c r="BK122" s="433"/>
      <c r="BL122" s="433"/>
      <c r="BM122" s="433"/>
      <c r="BN122" s="433"/>
      <c r="BO122" s="433"/>
      <c r="BP122" s="486"/>
      <c r="BQ122" s="657">
        <v>20730389</v>
      </c>
      <c r="BR122" s="665"/>
      <c r="BS122" s="665"/>
      <c r="BT122" s="665"/>
      <c r="BU122" s="665"/>
      <c r="BV122" s="665">
        <v>20441732</v>
      </c>
      <c r="BW122" s="665"/>
      <c r="BX122" s="665"/>
      <c r="BY122" s="665"/>
      <c r="BZ122" s="665"/>
      <c r="CA122" s="665">
        <v>20045839</v>
      </c>
      <c r="CB122" s="665"/>
      <c r="CC122" s="665"/>
      <c r="CD122" s="665"/>
      <c r="CE122" s="665"/>
      <c r="CF122" s="683">
        <v>264.7</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485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284</v>
      </c>
      <c r="BA123" s="626"/>
      <c r="BB123" s="626"/>
      <c r="BC123" s="626"/>
      <c r="BD123" s="626"/>
      <c r="BE123" s="626"/>
      <c r="BF123" s="626"/>
      <c r="BG123" s="626"/>
      <c r="BH123" s="626"/>
      <c r="BI123" s="626"/>
      <c r="BJ123" s="626"/>
      <c r="BK123" s="626"/>
      <c r="BL123" s="626"/>
      <c r="BM123" s="626"/>
      <c r="BN123" s="626"/>
      <c r="BO123" s="481" t="s">
        <v>493</v>
      </c>
      <c r="BP123" s="651"/>
      <c r="BQ123" s="658">
        <v>24382324</v>
      </c>
      <c r="BR123" s="666"/>
      <c r="BS123" s="666"/>
      <c r="BT123" s="666"/>
      <c r="BU123" s="666"/>
      <c r="BV123" s="666">
        <v>23988539</v>
      </c>
      <c r="BW123" s="666"/>
      <c r="BX123" s="666"/>
      <c r="BY123" s="666"/>
      <c r="BZ123" s="666"/>
      <c r="CA123" s="666">
        <v>23471695</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494</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50</v>
      </c>
      <c r="BR124" s="667"/>
      <c r="BS124" s="667"/>
      <c r="BT124" s="667"/>
      <c r="BU124" s="667"/>
      <c r="BV124" s="667">
        <v>57.3</v>
      </c>
      <c r="BW124" s="667"/>
      <c r="BX124" s="667"/>
      <c r="BY124" s="667"/>
      <c r="BZ124" s="667"/>
      <c r="CA124" s="667">
        <v>57.2</v>
      </c>
      <c r="CB124" s="667"/>
      <c r="CC124" s="667"/>
      <c r="CD124" s="667"/>
      <c r="CE124" s="667"/>
      <c r="CF124" s="561"/>
      <c r="CG124" s="569"/>
      <c r="CH124" s="569"/>
      <c r="CI124" s="569"/>
      <c r="CJ124" s="695"/>
      <c r="CK124" s="702"/>
      <c r="CL124" s="702"/>
      <c r="CM124" s="702"/>
      <c r="CN124" s="702"/>
      <c r="CO124" s="715"/>
      <c r="CP124" s="718" t="s">
        <v>495</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419</v>
      </c>
      <c r="CQ126" s="432"/>
      <c r="CR126" s="432"/>
      <c r="CS126" s="432"/>
      <c r="CT126" s="432"/>
      <c r="CU126" s="432"/>
      <c r="CV126" s="432"/>
      <c r="CW126" s="432"/>
      <c r="CX126" s="432"/>
      <c r="CY126" s="432"/>
      <c r="CZ126" s="432"/>
      <c r="DA126" s="432"/>
      <c r="DB126" s="432"/>
      <c r="DC126" s="432"/>
      <c r="DD126" s="432"/>
      <c r="DE126" s="432"/>
      <c r="DF126" s="485"/>
      <c r="DG126" s="656">
        <v>319297</v>
      </c>
      <c r="DH126" s="664"/>
      <c r="DI126" s="664"/>
      <c r="DJ126" s="664"/>
      <c r="DK126" s="664"/>
      <c r="DL126" s="664">
        <v>273059</v>
      </c>
      <c r="DM126" s="664"/>
      <c r="DN126" s="664"/>
      <c r="DO126" s="664"/>
      <c r="DP126" s="664"/>
      <c r="DQ126" s="664">
        <v>276989</v>
      </c>
      <c r="DR126" s="664"/>
      <c r="DS126" s="664"/>
      <c r="DT126" s="664"/>
      <c r="DU126" s="664"/>
      <c r="DV126" s="739">
        <v>3.7</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499</v>
      </c>
      <c r="AY127" s="613"/>
      <c r="AZ127" s="613"/>
      <c r="BA127" s="613"/>
      <c r="BB127" s="613"/>
      <c r="BC127" s="613"/>
      <c r="BD127" s="613"/>
      <c r="BE127" s="633"/>
      <c r="BF127" s="635" t="s">
        <v>500</v>
      </c>
      <c r="BG127" s="613"/>
      <c r="BH127" s="613"/>
      <c r="BI127" s="613"/>
      <c r="BJ127" s="613"/>
      <c r="BK127" s="613"/>
      <c r="BL127" s="633"/>
      <c r="BM127" s="635" t="s">
        <v>420</v>
      </c>
      <c r="BN127" s="613"/>
      <c r="BO127" s="613"/>
      <c r="BP127" s="613"/>
      <c r="BQ127" s="613"/>
      <c r="BR127" s="613"/>
      <c r="BS127" s="633"/>
      <c r="BT127" s="635" t="s">
        <v>412</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443</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10</v>
      </c>
      <c r="X128" s="476"/>
      <c r="Y128" s="476"/>
      <c r="Z128" s="491"/>
      <c r="AA128" s="497">
        <v>15060</v>
      </c>
      <c r="AB128" s="503"/>
      <c r="AC128" s="503"/>
      <c r="AD128" s="503"/>
      <c r="AE128" s="514"/>
      <c r="AF128" s="530">
        <v>17293</v>
      </c>
      <c r="AG128" s="503"/>
      <c r="AH128" s="503"/>
      <c r="AI128" s="503"/>
      <c r="AJ128" s="514"/>
      <c r="AK128" s="530">
        <v>18515</v>
      </c>
      <c r="AL128" s="503"/>
      <c r="AM128" s="503"/>
      <c r="AN128" s="503"/>
      <c r="AO128" s="514"/>
      <c r="AP128" s="557"/>
      <c r="AQ128" s="565"/>
      <c r="AR128" s="565"/>
      <c r="AS128" s="565"/>
      <c r="AT128" s="575"/>
      <c r="AU128" s="592"/>
      <c r="AV128" s="592"/>
      <c r="AW128" s="592"/>
      <c r="AX128" s="392" t="s">
        <v>313</v>
      </c>
      <c r="AY128" s="416"/>
      <c r="AZ128" s="416"/>
      <c r="BA128" s="416"/>
      <c r="BB128" s="416"/>
      <c r="BC128" s="416"/>
      <c r="BD128" s="416"/>
      <c r="BE128" s="483"/>
      <c r="BF128" s="636" t="s">
        <v>209</v>
      </c>
      <c r="BG128" s="640"/>
      <c r="BH128" s="640"/>
      <c r="BI128" s="640"/>
      <c r="BJ128" s="640"/>
      <c r="BK128" s="640"/>
      <c r="BL128" s="646"/>
      <c r="BM128" s="636">
        <v>13.5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404</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8868011</v>
      </c>
      <c r="AB129" s="459"/>
      <c r="AC129" s="459"/>
      <c r="AD129" s="459"/>
      <c r="AE129" s="515"/>
      <c r="AF129" s="531">
        <v>8921428</v>
      </c>
      <c r="AG129" s="459"/>
      <c r="AH129" s="459"/>
      <c r="AI129" s="459"/>
      <c r="AJ129" s="515"/>
      <c r="AK129" s="531">
        <v>9096671</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209</v>
      </c>
      <c r="BG129" s="641"/>
      <c r="BH129" s="641"/>
      <c r="BI129" s="641"/>
      <c r="BJ129" s="641"/>
      <c r="BK129" s="641"/>
      <c r="BL129" s="647"/>
      <c r="BM129" s="637">
        <v>18.5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503</v>
      </c>
      <c r="X130" s="479"/>
      <c r="Y130" s="479"/>
      <c r="Z130" s="492"/>
      <c r="AA130" s="498">
        <v>1434152</v>
      </c>
      <c r="AB130" s="459"/>
      <c r="AC130" s="459"/>
      <c r="AD130" s="459"/>
      <c r="AE130" s="515"/>
      <c r="AF130" s="531">
        <v>1444548</v>
      </c>
      <c r="AG130" s="459"/>
      <c r="AH130" s="459"/>
      <c r="AI130" s="459"/>
      <c r="AJ130" s="515"/>
      <c r="AK130" s="531">
        <v>1523743</v>
      </c>
      <c r="AL130" s="459"/>
      <c r="AM130" s="459"/>
      <c r="AN130" s="459"/>
      <c r="AO130" s="515"/>
      <c r="AP130" s="558"/>
      <c r="AQ130" s="566"/>
      <c r="AR130" s="566"/>
      <c r="AS130" s="566"/>
      <c r="AT130" s="576"/>
      <c r="AU130" s="594"/>
      <c r="AV130" s="594"/>
      <c r="AW130" s="594"/>
      <c r="AX130" s="604" t="s">
        <v>432</v>
      </c>
      <c r="AY130" s="432"/>
      <c r="AZ130" s="432"/>
      <c r="BA130" s="432"/>
      <c r="BB130" s="432"/>
      <c r="BC130" s="432"/>
      <c r="BD130" s="432"/>
      <c r="BE130" s="485"/>
      <c r="BF130" s="638">
        <v>7.9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7433859</v>
      </c>
      <c r="AB131" s="505"/>
      <c r="AC131" s="505"/>
      <c r="AD131" s="505"/>
      <c r="AE131" s="517"/>
      <c r="AF131" s="533">
        <v>7476880</v>
      </c>
      <c r="AG131" s="505"/>
      <c r="AH131" s="505"/>
      <c r="AI131" s="505"/>
      <c r="AJ131" s="517"/>
      <c r="AK131" s="533">
        <v>7572928</v>
      </c>
      <c r="AL131" s="505"/>
      <c r="AM131" s="505"/>
      <c r="AN131" s="505"/>
      <c r="AO131" s="517"/>
      <c r="AP131" s="559"/>
      <c r="AQ131" s="567"/>
      <c r="AR131" s="567"/>
      <c r="AS131" s="567"/>
      <c r="AT131" s="577"/>
      <c r="AU131" s="594"/>
      <c r="AV131" s="594"/>
      <c r="AW131" s="594"/>
      <c r="AX131" s="605" t="s">
        <v>476</v>
      </c>
      <c r="AY131" s="614"/>
      <c r="AZ131" s="614"/>
      <c r="BA131" s="614"/>
      <c r="BB131" s="614"/>
      <c r="BC131" s="614"/>
      <c r="BD131" s="614"/>
      <c r="BE131" s="634"/>
      <c r="BF131" s="639">
        <v>57.2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504</v>
      </c>
      <c r="W132" s="475"/>
      <c r="X132" s="475"/>
      <c r="Y132" s="475"/>
      <c r="Z132" s="494"/>
      <c r="AA132" s="501">
        <v>7.6869900280000003</v>
      </c>
      <c r="AB132" s="506"/>
      <c r="AC132" s="506"/>
      <c r="AD132" s="506"/>
      <c r="AE132" s="518"/>
      <c r="AF132" s="534">
        <v>7.9509768779999996</v>
      </c>
      <c r="AG132" s="506"/>
      <c r="AH132" s="506"/>
      <c r="AI132" s="506"/>
      <c r="AJ132" s="518"/>
      <c r="AK132" s="534">
        <v>8.2606885999999999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6.4</v>
      </c>
      <c r="AB133" s="507"/>
      <c r="AC133" s="507"/>
      <c r="AD133" s="507"/>
      <c r="AE133" s="519"/>
      <c r="AF133" s="502">
        <v>7.3</v>
      </c>
      <c r="AG133" s="507"/>
      <c r="AH133" s="507"/>
      <c r="AI133" s="507"/>
      <c r="AJ133" s="519"/>
      <c r="AK133" s="502">
        <v>7.9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uYUCoJEZQKyzX2Uxa6AZZW0G8exLVtGZAShWYaUlrS+BI5mVGjPwLA5Pkcku//CSYuQjHhaXv9gsievFjozL3g==" saltValue="2ORSWl7I5Mxbun5aTvJmI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M11" zoomScale="70" zoomScaleNormal="85" zoomScaleSheetLayoutView="70" workbookViewId="0">
      <selection activeCell="CU51" sqref="CU51"/>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RxCSoQmtHjyDWk2pacjApZc/gsOs/5A0EF41LRubdfIAZ/RHu82nLBYI6+rv2lPHf3l8kNNx9K/kw/Hv5J5mEQ==" saltValue="ckZefYF1hZnsL/BhLdMR6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W40" zoomScale="85" zoomScaleNormal="85" zoomScaleSheetLayoutView="55" workbookViewId="0">
      <selection activeCell="H56" sqref="H56"/>
    </sheetView>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r7Y7faaQCVQk9pvWefcwGuwLA1VcNr/15QTQ1mWa5BY/Xm+BM1Ajo0CZ0qoGZ/x5+k4k0OKUwDjvZu01LlQWQ==" saltValue="j5YyiVmHuPK0lP9v3dDkb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16" zoomScale="55" zoomScaleSheetLayoutView="55" workbookViewId="0">
      <selection activeCell="H56" sqref="H56"/>
    </sheetView>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506</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336</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507</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508</v>
      </c>
      <c r="AQ8" s="835" t="s">
        <v>509</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510</v>
      </c>
      <c r="AL9" s="783"/>
      <c r="AM9" s="783"/>
      <c r="AN9" s="800"/>
      <c r="AO9" s="813">
        <v>2618317</v>
      </c>
      <c r="AP9" s="813">
        <v>70022</v>
      </c>
      <c r="AQ9" s="836">
        <v>70630</v>
      </c>
      <c r="AR9" s="850">
        <v>-0.9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505</v>
      </c>
      <c r="AL10" s="783"/>
      <c r="AM10" s="783"/>
      <c r="AN10" s="800"/>
      <c r="AO10" s="814">
        <v>301660</v>
      </c>
      <c r="AP10" s="814">
        <v>8067</v>
      </c>
      <c r="AQ10" s="837">
        <v>8333</v>
      </c>
      <c r="AR10" s="851">
        <v>-3.2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381048</v>
      </c>
      <c r="AP11" s="814">
        <v>10190</v>
      </c>
      <c r="AQ11" s="837">
        <v>8447</v>
      </c>
      <c r="AR11" s="851">
        <v>20.6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402</v>
      </c>
      <c r="AL12" s="783"/>
      <c r="AM12" s="783"/>
      <c r="AN12" s="800"/>
      <c r="AO12" s="814" t="s">
        <v>209</v>
      </c>
      <c r="AP12" s="814" t="s">
        <v>209</v>
      </c>
      <c r="AQ12" s="837">
        <v>1002</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209</v>
      </c>
      <c r="AP13" s="814" t="s">
        <v>209</v>
      </c>
      <c r="AQ13" s="837">
        <v>12</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v>101784</v>
      </c>
      <c r="AP14" s="814">
        <v>2722</v>
      </c>
      <c r="AQ14" s="837">
        <v>2952</v>
      </c>
      <c r="AR14" s="851">
        <v>-7.8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511</v>
      </c>
      <c r="AL15" s="783"/>
      <c r="AM15" s="783"/>
      <c r="AN15" s="800"/>
      <c r="AO15" s="814">
        <v>83824</v>
      </c>
      <c r="AP15" s="814">
        <v>2242</v>
      </c>
      <c r="AQ15" s="837">
        <v>1842</v>
      </c>
      <c r="AR15" s="851">
        <v>21.7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315</v>
      </c>
      <c r="AL16" s="784"/>
      <c r="AM16" s="784"/>
      <c r="AN16" s="801"/>
      <c r="AO16" s="814">
        <v>-211885</v>
      </c>
      <c r="AP16" s="814">
        <v>-5666</v>
      </c>
      <c r="AQ16" s="837">
        <v>-6186</v>
      </c>
      <c r="AR16" s="851">
        <v>-8.4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284</v>
      </c>
      <c r="AL17" s="784"/>
      <c r="AM17" s="784"/>
      <c r="AN17" s="801"/>
      <c r="AO17" s="814">
        <v>3274748</v>
      </c>
      <c r="AP17" s="814">
        <v>87576</v>
      </c>
      <c r="AQ17" s="837">
        <v>87031</v>
      </c>
      <c r="AR17" s="851">
        <v>0.6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512</v>
      </c>
      <c r="AP20" s="825" t="s">
        <v>340</v>
      </c>
      <c r="AQ20" s="838" t="s">
        <v>45</v>
      </c>
      <c r="AR20" s="852"/>
    </row>
    <row r="21" spans="1:46" s="756" customFormat="1">
      <c r="A21" s="758"/>
      <c r="AK21" s="773" t="s">
        <v>188</v>
      </c>
      <c r="AL21" s="786"/>
      <c r="AM21" s="786"/>
      <c r="AN21" s="803"/>
      <c r="AO21" s="816">
        <v>8.2899999999999991</v>
      </c>
      <c r="AP21" s="826">
        <v>8.3000000000000007</v>
      </c>
      <c r="AQ21" s="839">
        <v>-1.e-002</v>
      </c>
      <c r="AS21" s="858"/>
      <c r="AT21" s="758"/>
    </row>
    <row r="22" spans="1:46" s="756" customFormat="1">
      <c r="A22" s="758"/>
      <c r="AK22" s="773" t="s">
        <v>513</v>
      </c>
      <c r="AL22" s="786"/>
      <c r="AM22" s="786"/>
      <c r="AN22" s="803"/>
      <c r="AO22" s="817">
        <v>96</v>
      </c>
      <c r="AP22" s="827">
        <v>97.7</v>
      </c>
      <c r="AQ22" s="840">
        <v>-1.7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514</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507</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508</v>
      </c>
      <c r="AQ31" s="835" t="s">
        <v>509</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515</v>
      </c>
      <c r="AL32" s="787"/>
      <c r="AM32" s="787"/>
      <c r="AN32" s="804"/>
      <c r="AO32" s="814">
        <v>1492938</v>
      </c>
      <c r="AP32" s="814">
        <v>39926</v>
      </c>
      <c r="AQ32" s="841">
        <v>50496</v>
      </c>
      <c r="AR32" s="851">
        <v>-20.9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516</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209</v>
      </c>
      <c r="AP34" s="814" t="s">
        <v>209</v>
      </c>
      <c r="AQ34" s="841">
        <v>40</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518</v>
      </c>
      <c r="AL35" s="787"/>
      <c r="AM35" s="787"/>
      <c r="AN35" s="804"/>
      <c r="AO35" s="814">
        <v>644199</v>
      </c>
      <c r="AP35" s="814">
        <v>17228</v>
      </c>
      <c r="AQ35" s="841">
        <v>19688</v>
      </c>
      <c r="AR35" s="851">
        <v>-12.5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30697</v>
      </c>
      <c r="AP36" s="814">
        <v>821</v>
      </c>
      <c r="AQ36" s="841">
        <v>2838</v>
      </c>
      <c r="AR36" s="851">
        <v>-71.099999999999994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353</v>
      </c>
      <c r="AL37" s="787"/>
      <c r="AM37" s="787"/>
      <c r="AN37" s="804"/>
      <c r="AO37" s="814" t="s">
        <v>209</v>
      </c>
      <c r="AP37" s="814" t="s">
        <v>209</v>
      </c>
      <c r="AQ37" s="841">
        <v>486</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209</v>
      </c>
      <c r="AP38" s="818" t="s">
        <v>209</v>
      </c>
      <c r="AQ38" s="842">
        <v>3</v>
      </c>
      <c r="AR38" s="840" t="s">
        <v>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-18515</v>
      </c>
      <c r="AP39" s="814">
        <v>-495</v>
      </c>
      <c r="AQ39" s="841">
        <v>-4320</v>
      </c>
      <c r="AR39" s="851">
        <v>-88.5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519</v>
      </c>
      <c r="AL40" s="787"/>
      <c r="AM40" s="787"/>
      <c r="AN40" s="804"/>
      <c r="AO40" s="814">
        <v>-1523743</v>
      </c>
      <c r="AP40" s="814">
        <v>-40749</v>
      </c>
      <c r="AQ40" s="841">
        <v>-47973</v>
      </c>
      <c r="AR40" s="851">
        <v>-15.1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394</v>
      </c>
      <c r="AL41" s="789"/>
      <c r="AM41" s="789"/>
      <c r="AN41" s="806"/>
      <c r="AO41" s="814">
        <v>625576</v>
      </c>
      <c r="AP41" s="814">
        <v>16730</v>
      </c>
      <c r="AQ41" s="841">
        <v>21258</v>
      </c>
      <c r="AR41" s="851">
        <v>-21.3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520</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521</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496</v>
      </c>
      <c r="AO50" s="820" t="s">
        <v>497</v>
      </c>
      <c r="AP50" s="831" t="s">
        <v>522</v>
      </c>
      <c r="AQ50" s="844" t="s">
        <v>388</v>
      </c>
      <c r="AR50" s="854" t="s">
        <v>523</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3421499</v>
      </c>
      <c r="AN51" s="809">
        <v>92318</v>
      </c>
      <c r="AO51" s="821">
        <v>-13</v>
      </c>
      <c r="AP51" s="832">
        <v>81768</v>
      </c>
      <c r="AQ51" s="845">
        <v>-23.3</v>
      </c>
      <c r="AR51" s="855">
        <v>10.3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286</v>
      </c>
      <c r="AM52" s="797">
        <v>848922</v>
      </c>
      <c r="AN52" s="810">
        <v>22905</v>
      </c>
      <c r="AO52" s="822">
        <v>-49.5</v>
      </c>
      <c r="AP52" s="833">
        <v>37917</v>
      </c>
      <c r="AQ52" s="846">
        <v>-16.7</v>
      </c>
      <c r="AR52" s="856">
        <v>-32.799999999999997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6189392</v>
      </c>
      <c r="AN53" s="809">
        <v>166516</v>
      </c>
      <c r="AO53" s="821">
        <v>80.400000000000006</v>
      </c>
      <c r="AP53" s="832">
        <v>65876</v>
      </c>
      <c r="AQ53" s="845">
        <v>-19.399999999999999</v>
      </c>
      <c r="AR53" s="855">
        <v>99.8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286</v>
      </c>
      <c r="AM54" s="797">
        <v>1204248</v>
      </c>
      <c r="AN54" s="810">
        <v>32398</v>
      </c>
      <c r="AO54" s="822">
        <v>41.4</v>
      </c>
      <c r="AP54" s="833">
        <v>36484</v>
      </c>
      <c r="AQ54" s="846">
        <v>-3.8</v>
      </c>
      <c r="AR54" s="856">
        <v>45.2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2123521</v>
      </c>
      <c r="AN55" s="809">
        <v>56984</v>
      </c>
      <c r="AO55" s="821">
        <v>-65.8</v>
      </c>
      <c r="AP55" s="832">
        <v>68468</v>
      </c>
      <c r="AQ55" s="845">
        <v>3.9</v>
      </c>
      <c r="AR55" s="855">
        <v>-69.7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286</v>
      </c>
      <c r="AM56" s="797">
        <v>1018886</v>
      </c>
      <c r="AN56" s="810">
        <v>27342</v>
      </c>
      <c r="AO56" s="822">
        <v>-15.6</v>
      </c>
      <c r="AP56" s="833">
        <v>34140</v>
      </c>
      <c r="AQ56" s="846">
        <v>-6.4</v>
      </c>
      <c r="AR56" s="856">
        <v>-9.1999999999999993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524</v>
      </c>
      <c r="AL57" s="790"/>
      <c r="AM57" s="796">
        <v>2112132</v>
      </c>
      <c r="AN57" s="809">
        <v>56412</v>
      </c>
      <c r="AO57" s="821">
        <v>-1</v>
      </c>
      <c r="AP57" s="832">
        <v>69729</v>
      </c>
      <c r="AQ57" s="845">
        <v>1.8</v>
      </c>
      <c r="AR57" s="855">
        <v>-2.8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286</v>
      </c>
      <c r="AM58" s="797">
        <v>1078316</v>
      </c>
      <c r="AN58" s="810">
        <v>28800</v>
      </c>
      <c r="AO58" s="822">
        <v>5.3</v>
      </c>
      <c r="AP58" s="833">
        <v>38908</v>
      </c>
      <c r="AQ58" s="846">
        <v>14</v>
      </c>
      <c r="AR58" s="856">
        <v>-8.6999999999999993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1714179</v>
      </c>
      <c r="AN59" s="809">
        <v>45842</v>
      </c>
      <c r="AO59" s="821">
        <v>-18.7</v>
      </c>
      <c r="AP59" s="832">
        <v>74581</v>
      </c>
      <c r="AQ59" s="845">
        <v>7</v>
      </c>
      <c r="AR59" s="855">
        <v>-25.7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286</v>
      </c>
      <c r="AM60" s="797">
        <v>853677</v>
      </c>
      <c r="AN60" s="810">
        <v>22830</v>
      </c>
      <c r="AO60" s="822">
        <v>-20.7</v>
      </c>
      <c r="AP60" s="833">
        <v>41563</v>
      </c>
      <c r="AQ60" s="846">
        <v>6.8</v>
      </c>
      <c r="AR60" s="856">
        <v>-27.5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526</v>
      </c>
      <c r="AL61" s="793"/>
      <c r="AM61" s="796">
        <v>3112145</v>
      </c>
      <c r="AN61" s="809">
        <v>83614</v>
      </c>
      <c r="AO61" s="821">
        <v>-3.6</v>
      </c>
      <c r="AP61" s="832">
        <v>72084</v>
      </c>
      <c r="AQ61" s="847">
        <v>-6</v>
      </c>
      <c r="AR61" s="855">
        <v>2.4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286</v>
      </c>
      <c r="AM62" s="797">
        <v>1000810</v>
      </c>
      <c r="AN62" s="810">
        <v>26855</v>
      </c>
      <c r="AO62" s="822">
        <v>-7.8</v>
      </c>
      <c r="AP62" s="833">
        <v>37802</v>
      </c>
      <c r="AQ62" s="846">
        <v>-1.2</v>
      </c>
      <c r="AR62" s="856">
        <v>-6.6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ZjoXUlHP1V9h6PLPAFUxH8cOA8Yz7XdNTtQ3YJhkbdubg6+77NJvCOOd5/kQLo946fnRc4ghW0jVuKRIgj+laA==" saltValue="Z0DdI+D73F6qZY23AQNVk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M63" zoomScale="85" zoomScaleNormal="85" zoomScaleSheetLayoutView="55" workbookViewId="0">
      <selection activeCell="H56" sqref="H56"/>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9h4DwtTYxS38vM1v2KYolTzIHXsKhLL9yMVDh/zAez2uRM/KhhebkZzSof24m9cdjwh2DYQFYAmONCr2XRssOA==" saltValue="6IyqePlR/flbXP9Wotr1u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N57" zoomScale="55" zoomScaleNormal="55" zoomScaleSheetLayoutView="55" workbookViewId="0">
      <selection activeCell="H56" sqref="H56"/>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QJEIBgHzfb3rjI4TpT4afY25X1X8zJuFhcphqNJsgoaNKUUWuAYYMF7+UxEm8Ywpns2wI5Cs8IyewwCLJqnkvA==" saltValue="D2gdIZyqqDBv6icRhmj5p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E24" zoomScale="85" zoomScaleNormal="85" zoomScaleSheetLayoutView="100" workbookViewId="0">
      <selection activeCell="H56" sqref="H56"/>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11</v>
      </c>
      <c r="C46" s="867"/>
      <c r="D46" s="867"/>
      <c r="E46" s="871" t="s">
        <v>16</v>
      </c>
      <c r="F46" s="875" t="s">
        <v>528</v>
      </c>
      <c r="G46" s="879" t="s">
        <v>529</v>
      </c>
      <c r="H46" s="879" t="s">
        <v>442</v>
      </c>
      <c r="I46" s="879" t="s">
        <v>530</v>
      </c>
      <c r="J46" s="884" t="s">
        <v>531</v>
      </c>
    </row>
    <row r="47" spans="2:10" ht="57.75" customHeight="1">
      <c r="B47" s="864"/>
      <c r="C47" s="868" t="s">
        <v>3</v>
      </c>
      <c r="D47" s="868"/>
      <c r="E47" s="872"/>
      <c r="F47" s="876">
        <v>39.450000000000003</v>
      </c>
      <c r="G47" s="880">
        <v>29.12</v>
      </c>
      <c r="H47" s="880">
        <v>25.15</v>
      </c>
      <c r="I47" s="880">
        <v>24.01</v>
      </c>
      <c r="J47" s="885">
        <v>22</v>
      </c>
    </row>
    <row r="48" spans="2:10" ht="57.75" customHeight="1">
      <c r="B48" s="865"/>
      <c r="C48" s="869" t="s">
        <v>6</v>
      </c>
      <c r="D48" s="869"/>
      <c r="E48" s="873"/>
      <c r="F48" s="877">
        <v>2.02</v>
      </c>
      <c r="G48" s="881">
        <v>1.94</v>
      </c>
      <c r="H48" s="881">
        <v>1.87</v>
      </c>
      <c r="I48" s="881">
        <v>1.9</v>
      </c>
      <c r="J48" s="886">
        <v>1.88</v>
      </c>
    </row>
    <row r="49" spans="2:10" ht="57.75" customHeight="1">
      <c r="B49" s="866"/>
      <c r="C49" s="870" t="s">
        <v>15</v>
      </c>
      <c r="D49" s="870"/>
      <c r="E49" s="874"/>
      <c r="F49" s="878" t="s">
        <v>532</v>
      </c>
      <c r="G49" s="882" t="s">
        <v>533</v>
      </c>
      <c r="H49" s="882" t="s">
        <v>534</v>
      </c>
      <c r="I49" s="882" t="s">
        <v>4</v>
      </c>
      <c r="J49" s="887" t="s">
        <v>535</v>
      </c>
    </row>
    <row r="50" spans="2:10" ht="13.5" customHeight="1"/>
  </sheetData>
  <sheetProtection algorithmName="SHA-512" hashValue="nGtyobw+I8BdWUT/6ZXqF7UWO2e8vglHS6cdzfu2VusfGx0MBdxGGfpsoYr2YMl/kuA7TaxMOCnX6+xSh1orHA==" saltValue="ABo7okhGr8a5I/j0o65/9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木村　匠</cp:lastModifiedBy>
  <cp:lastPrinted>2021-03-02T08:16:38Z</cp:lastPrinted>
  <dcterms:created xsi:type="dcterms:W3CDTF">2021-02-05T03:35:03Z</dcterms:created>
  <dcterms:modified xsi:type="dcterms:W3CDTF">2021-03-30T05:44:34Z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2021-03-30T05:44:34Z</vt:filetime>
  </property>
</Properties>
</file>