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BE36" i="9"/>
  <c r="AM36" i="9"/>
  <c r="BE35" i="9"/>
  <c r="AM35" i="9"/>
  <c r="BW34" i="9"/>
  <c r="BW35" i="9" s="1"/>
  <c r="BW36" i="9" s="1"/>
  <c r="BW37" i="9" s="1"/>
  <c r="BW38" i="9" s="1"/>
  <c r="BW39" i="9" s="1"/>
  <c r="BW40" i="9" s="1"/>
  <c r="C34" i="9"/>
  <c r="CO34" i="9" l="1"/>
  <c r="CO35" i="9" s="1"/>
  <c r="CO36" i="9" s="1"/>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AM34" i="9"/>
</calcChain>
</file>

<file path=xl/sharedStrings.xml><?xml version="1.0" encoding="utf-8"?>
<sst xmlns="http://schemas.openxmlformats.org/spreadsheetml/2006/main" count="1030" uniqueCount="556">
  <si>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</si>
  <si>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</si>
  <si>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</si>
  <si>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</si>
  <si>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</si>
  <si>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</si>
  <si>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</si>
  <si>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</si>
  <si>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</si>
  <si>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</si>
  <si>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</si>
  <si>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</si>
  <si>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</si>
  <si>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</si>
  <si>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</si>
  <si>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</si>
  <si>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</si>
  <si>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</si>
  <si>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</si>
  <si>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</si>
  <si>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</si>
  <si>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</si>
  <si>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</si>
  <si>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</si>
  <si>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</si>
  <si>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</si>
  <si>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</si>
  <si>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</si>
  <si>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</si>
  <si>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</si>
  <si>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</si>
  <si>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</si>
  <si>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</si>
  <si>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</si>
  <si>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</si>
  <si>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</si>
  <si>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</si>
  <si>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</si>
  <si>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</si>
  <si>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</si>
  <si>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</si>
  <si>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</si>
  <si>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</si>
  <si>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</si>
  <si>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</si>
  <si>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</si>
  <si>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</si>
  <si>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</si>
  <si>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</si>
  <si>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</si>
  <si>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</si>
  <si>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</si>
  <si>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</si>
  <si>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</si>
  <si>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</si>
  <si>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</si>
  <si>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</si>
  <si>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</si>
  <si>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</si>
  <si>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</si>
  <si>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</si>
  <si>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</si>
  <si>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</si>
  <si>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</si>
  <si>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</si>
  <si>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</si>
  <si>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</si>
  <si>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</si>
  <si>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</si>
  <si>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</si>
  <si>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</si>
  <si>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</si>
  <si>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</si>
  <si>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</si>
  <si>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</si>
  <si>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</si>
  <si>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</si>
  <si>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</si>
  <si>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</si>
  <si>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</si>
  <si>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</si>
  <si>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</si>
  <si>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葛城市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</si>
  <si>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</si>
  <si>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</si>
  <si>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</si>
  <si>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</si>
  <si>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</si>
  <si>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</si>
  <si>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</si>
  <si>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</si>
  <si>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</si>
  <si>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</si>
  <si>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</si>
  <si>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</si>
  <si>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</si>
  <si>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</si>
  <si>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</si>
  <si>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</si>
  <si>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</si>
  <si>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</si>
  <si>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</si>
  <si>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</si>
  <si>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</si>
  <si>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</si>
  <si>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</si>
  <si>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</si>
  <si>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</si>
  <si>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</si>
  <si>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</si>
  <si>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</si>
  <si>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</si>
  <si>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</si>
  <si>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</si>
  <si>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</si>
  <si>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</si>
  <si>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</si>
  <si>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</si>
  <si>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</si>
  <si>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</si>
  <si>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</si>
  <si>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</si>
  <si>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</si>
  <si>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</si>
  <si>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</si>
  <si>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</si>
  <si>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</si>
  <si>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</si>
  <si>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</si>
  <si>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</si>
  <si>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</si>
  <si>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</si>
  <si>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</si>
  <si>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</si>
  <si>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</si>
  <si>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</si>
  <si>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</si>
  <si>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</si>
  <si>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</si>
  <si>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</si>
  <si>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</si>
  <si>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</si>
  <si>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</si>
  <si>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</si>
  <si>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</si>
  <si>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</si>
  <si>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</si>
  <si>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</si>
  <si>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</si>
  <si>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</si>
  <si>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</si>
  <si>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</si>
  <si>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</si>
  <si>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</si>
  <si>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</si>
  <si>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</si>
  <si>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</si>
  <si>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</si>
  <si>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</si>
  <si>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</si>
  <si>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</si>
  <si>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</si>
  <si>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</si>
  <si>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</si>
  <si>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</si>
  <si>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</si>
  <si>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</si>
  <si>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</si>
  <si>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</si>
  <si>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</si>
  <si>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</si>
  <si>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</si>
  <si>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</si>
  <si>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</si>
  <si>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</si>
  <si>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</si>
  <si>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</si>
  <si>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</si>
  <si>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</si>
  <si>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</si>
  <si>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</si>
  <si>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</si>
  <si>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</si>
  <si>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</si>
  <si>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</si>
  <si>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</si>
  <si>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</si>
  <si>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</si>
  <si>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</si>
  <si>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</si>
  <si>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</si>
  <si>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</si>
  <si>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</si>
  <si>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</si>
  <si>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奈良県葛城市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</si>
  <si>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</si>
  <si>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</si>
  <si>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</si>
  <si>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</si>
  <si>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</si>
  <si>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</si>
  <si>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</si>
  <si>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</si>
  <si>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</si>
  <si>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</si>
  <si>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</si>
  <si>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</si>
  <si>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</si>
  <si>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</si>
  <si>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</si>
  <si>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</si>
  <si>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</si>
  <si>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</si>
  <si>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</si>
  <si>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</si>
  <si>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</si>
  <si>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</si>
  <si>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</si>
  <si>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</si>
  <si>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</si>
  <si>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</si>
  <si>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</si>
  <si>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</si>
  <si>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</si>
  <si>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</si>
  <si>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</si>
  <si>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</si>
  <si>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</si>
  <si>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</si>
  <si>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</si>
  <si>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</si>
  <si>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</si>
  <si>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</si>
  <si>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</si>
  <si>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</si>
  <si>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</si>
  <si>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</si>
  <si>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</si>
  <si>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</si>
  <si>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</si>
  <si>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</si>
  <si>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</si>
  <si>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</si>
  <si>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</si>
  <si>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</si>
  <si>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</si>
  <si>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</si>
  <si>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</si>
  <si>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</si>
  <si>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</si>
  <si>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</si>
  <si>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</si>
  <si>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</si>
  <si>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</si>
  <si>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</si>
  <si>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</si>
  <si>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</si>
  <si>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</si>
  <si>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</si>
  <si>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</si>
  <si>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</si>
  <si>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</si>
  <si>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</si>
  <si>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</si>
  <si>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</si>
  <si>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</si>
  <si>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</si>
  <si>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</si>
  <si>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</si>
  <si>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</si>
  <si>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</si>
  <si>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</si>
  <si>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</si>
  <si>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</si>
  <si>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</si>
  <si>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</si>
  <si>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</si>
  <si>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</si>
  <si>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</si>
  <si>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</si>
  <si>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</si>
  <si>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</si>
  <si>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</si>
  <si>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</si>
  <si>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</si>
  <si>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</si>
  <si>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</si>
  <si>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</si>
  <si>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</si>
  <si>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</si>
  <si>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</si>
  <si>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</si>
  <si>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</si>
  <si>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</si>
  <si>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</si>
  <si>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</si>
  <si>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</si>
  <si>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</si>
  <si>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</si>
  <si>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</si>
  <si>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</si>
  <si>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</si>
  <si>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</si>
  <si>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</si>
  <si>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</si>
  <si>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</si>
  <si>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</si>
  <si>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</si>
  <si>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</si>
  <si>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</si>
  <si>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</si>
  <si>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</si>
  <si>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</si>
  <si>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</si>
  <si>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</si>
  <si>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</si>
  <si>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</si>
  <si>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</si>
  <si>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</si>
  <si>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</si>
  <si>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</si>
  <si>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</si>
  <si>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</si>
  <si>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</si>
  <si>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</si>
  <si>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</si>
  <si>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</si>
  <si>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</si>
  <si>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</si>
  <si>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</si>
  <si>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</si>
  <si>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</si>
  <si>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</si>
  <si>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</si>
  <si>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</si>
  <si>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</si>
  <si>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</si>
  <si>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</si>
  <si>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</si>
  <si>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</si>
  <si>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</si>
  <si>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</si>
  <si>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奈良県葛城市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</si>
  <si>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</si>
  <si>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</si>
  <si>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</si>
  <si>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</si>
  <si>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</si>
  <si>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</si>
  <si>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</si>
  <si>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</si>
  <si>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</si>
  <si>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</si>
  <si>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</si>
  <si>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</si>
  <si>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</si>
  <si>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</si>
  <si>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</si>
  <si>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</si>
  <si>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</si>
  <si>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</si>
  <si>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</si>
  <si>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</si>
  <si>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</si>
  <si>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住宅新築資金等貸付金特別会計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</si>
  <si>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</si>
  <si>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</si>
  <si>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</si>
  <si>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</si>
  <si>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</si>
  <si>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</si>
  <si>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</si>
  <si>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</si>
  <si>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</si>
  <si>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</si>
  <si>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</si>
  <si>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</si>
  <si>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</si>
  <si>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</si>
  <si>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</si>
  <si>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</si>
  <si>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</si>
  <si>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葛城市・広陵町介護認定審査会特別会計</t>
    <phoneticPr fontId="5"/>
  </si>
  <si>
    <t>後期高齢者医療保険特別会計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</si>
  <si>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</si>
  <si>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</si>
  <si>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</si>
  <si>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</si>
  <si>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</si>
  <si>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</si>
  <si>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</si>
  <si>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</si>
  <si>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</si>
  <si>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</si>
  <si>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</si>
  <si>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</si>
  <si>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</si>
  <si>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</si>
  <si>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</si>
  <si>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</si>
  <si>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</si>
  <si>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</si>
  <si>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</si>
  <si>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</si>
  <si>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</si>
  <si>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</si>
  <si>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</si>
  <si>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</si>
  <si>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</si>
  <si>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</si>
  <si>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</si>
  <si>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</si>
  <si>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</si>
  <si>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</si>
  <si>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</si>
  <si>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</si>
  <si>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</si>
  <si>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</si>
  <si>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</si>
  <si>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</si>
  <si>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</si>
  <si>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</si>
  <si>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</si>
  <si>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</si>
  <si>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</si>
  <si>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</si>
  <si>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</si>
  <si>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</si>
  <si>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</si>
  <si>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</si>
  <si>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</si>
  <si>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</si>
  <si>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</si>
  <si>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</si>
  <si>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</si>
  <si>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</si>
  <si>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</si>
  <si>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</si>
  <si>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</si>
  <si>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</si>
  <si>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</si>
  <si>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</si>
  <si>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</si>
  <si>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</si>
  <si>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</si>
  <si>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</si>
  <si>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</si>
  <si>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</si>
  <si>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</si>
  <si>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</si>
  <si>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</si>
  <si>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</si>
  <si>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</si>
  <si>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</si>
  <si>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</si>
  <si>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</si>
  <si>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</si>
  <si>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</si>
  <si>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</si>
  <si>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</si>
  <si>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</si>
  <si>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</si>
  <si>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</si>
  <si>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</si>
  <si>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</si>
  <si>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</si>
  <si>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</si>
  <si>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</si>
  <si>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</si>
  <si>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</si>
  <si>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</si>
  <si>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</si>
  <si>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</si>
  <si>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</si>
  <si>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</si>
  <si>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</si>
  <si>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</si>
  <si>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</si>
  <si>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</si>
  <si>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</si>
  <si>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</si>
  <si>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</si>
  <si>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</si>
  <si>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</si>
  <si>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</si>
  <si>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</si>
  <si>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</si>
  <si>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</si>
  <si>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</si>
  <si>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</si>
  <si>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</si>
  <si>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</si>
  <si>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</si>
  <si>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</si>
  <si>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</si>
  <si>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</si>
  <si>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</si>
  <si>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</si>
  <si>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</si>
  <si>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</si>
  <si>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</si>
  <si>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</si>
  <si>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</si>
  <si>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</si>
  <si>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</si>
  <si>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</si>
  <si>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</si>
  <si>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</si>
  <si>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</si>
  <si>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</si>
  <si>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</si>
  <si>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</si>
  <si>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</si>
  <si>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</si>
  <si>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</si>
  <si>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</si>
  <si>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</si>
  <si>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</si>
  <si>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</si>
  <si>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</si>
  <si>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</si>
  <si>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4.85</t>
  </si>
  <si>
    <t>水道事業会計</t>
  </si>
  <si>
    <t>一般会計</t>
  </si>
  <si>
    <t>国民健康保険特別会計</t>
  </si>
  <si>
    <t>介護保険特別会計（保険事業勘定）</t>
  </si>
  <si>
    <t>霊苑事業特別会計</t>
  </si>
  <si>
    <t>下水道事業特別会計</t>
  </si>
  <si>
    <t>後期高齢者医療保険特別会計</t>
  </si>
  <si>
    <t>学校給食特別会計</t>
  </si>
  <si>
    <t>その他会計（赤字）</t>
  </si>
  <si>
    <t>その他会計（黒字）</t>
  </si>
  <si>
    <t>○</t>
    <phoneticPr fontId="2"/>
  </si>
  <si>
    <t>○</t>
    <phoneticPr fontId="2"/>
  </si>
  <si>
    <t>葛城市土地開発公社</t>
    <rPh sb="0" eb="3">
      <t>カツラギシ</t>
    </rPh>
    <rPh sb="3" eb="5">
      <t>トチ</t>
    </rPh>
    <rPh sb="5" eb="7">
      <t>カイハツ</t>
    </rPh>
    <rPh sb="7" eb="9">
      <t>コウシャ</t>
    </rPh>
    <phoneticPr fontId="2"/>
  </si>
  <si>
    <t>奈良県信用保証協会</t>
    <rPh sb="0" eb="3">
      <t>ナラケン</t>
    </rPh>
    <rPh sb="3" eb="5">
      <t>シンヨウ</t>
    </rPh>
    <rPh sb="5" eb="7">
      <t>ホショウ</t>
    </rPh>
    <rPh sb="7" eb="9">
      <t>キョウカイ</t>
    </rPh>
    <phoneticPr fontId="2"/>
  </si>
  <si>
    <t>葛城市シルバー人材センター</t>
    <rPh sb="0" eb="3">
      <t>カツラギシ</t>
    </rPh>
    <rPh sb="7" eb="9">
      <t>ジンザイ</t>
    </rPh>
    <phoneticPr fontId="2"/>
  </si>
  <si>
    <t>奈良県市町村総合事務組合</t>
    <rPh sb="0" eb="3">
      <t>ナラケン</t>
    </rPh>
    <rPh sb="3" eb="6">
      <t>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</si>
  <si>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</si>
  <si>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</si>
  <si>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</si>
  <si>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</si>
  <si>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</si>
  <si>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</si>
  <si>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</si>
  <si>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</si>
  <si>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</si>
  <si>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</si>
  <si>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</si>
  <si>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</si>
  <si>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</si>
  <si>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</si>
  <si>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</si>
  <si>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</si>
  <si>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</si>
  <si>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実質公債費比率・将来負担比率ともに、類似団体と比較して低い水準にある。実質公債費比率は毎年低下しているが、将来負担比率はH24～26年度に上昇している。
新市建設計画事業の進行に伴った合併特例債の発行等により、地方債の現在高は近年増加を続けている。これらの地方債の償還が始まると実質公債費比率が上昇していくことが考えられるため、新規事業の実施等について総点検を図り、財政の健全化に努める。</t>
    <rPh sb="0" eb="2">
      <t>ジッシツ</t>
    </rPh>
    <rPh sb="2" eb="5">
      <t>コウサイヒ</t>
    </rPh>
    <rPh sb="5" eb="7">
      <t>ヒリツ</t>
    </rPh>
    <rPh sb="8" eb="10">
      <t>ショウライ</t>
    </rPh>
    <rPh sb="10" eb="12">
      <t>フタン</t>
    </rPh>
    <rPh sb="12" eb="14">
      <t>ヒリツ</t>
    </rPh>
    <rPh sb="18" eb="20">
      <t>ルイジ</t>
    </rPh>
    <rPh sb="20" eb="22">
      <t>ダンタイ</t>
    </rPh>
    <rPh sb="23" eb="25">
      <t>ヒカク</t>
    </rPh>
    <rPh sb="27" eb="28">
      <t>ヒク</t>
    </rPh>
    <rPh sb="29" eb="31">
      <t>スイジュン</t>
    </rPh>
    <rPh sb="35" eb="37">
      <t>ジッシツ</t>
    </rPh>
    <rPh sb="37" eb="40">
      <t>コウサイヒ</t>
    </rPh>
    <rPh sb="40" eb="42">
      <t>ヒリツ</t>
    </rPh>
    <rPh sb="43" eb="45">
      <t>マイトシ</t>
    </rPh>
    <rPh sb="45" eb="47">
      <t>テイカ</t>
    </rPh>
    <rPh sb="53" eb="55">
      <t>ショウライ</t>
    </rPh>
    <rPh sb="55" eb="57">
      <t>フタン</t>
    </rPh>
    <rPh sb="57" eb="59">
      <t>ヒリツ</t>
    </rPh>
    <rPh sb="66" eb="67">
      <t>ネン</t>
    </rPh>
    <rPh sb="67" eb="68">
      <t>ド</t>
    </rPh>
    <rPh sb="69" eb="71">
      <t>ジョウショウ</t>
    </rPh>
    <rPh sb="77" eb="78">
      <t>シン</t>
    </rPh>
    <rPh sb="78" eb="79">
      <t>シ</t>
    </rPh>
    <rPh sb="79" eb="81">
      <t>ケンセツ</t>
    </rPh>
    <rPh sb="81" eb="83">
      <t>ケイカク</t>
    </rPh>
    <rPh sb="83" eb="85">
      <t>ジギョウ</t>
    </rPh>
    <rPh sb="86" eb="88">
      <t>シンコウ</t>
    </rPh>
    <rPh sb="89" eb="90">
      <t>トモナ</t>
    </rPh>
    <rPh sb="92" eb="94">
      <t>ガッペイ</t>
    </rPh>
    <rPh sb="94" eb="96">
      <t>トクレイ</t>
    </rPh>
    <rPh sb="96" eb="97">
      <t>サイ</t>
    </rPh>
    <rPh sb="98" eb="100">
      <t>ハッコウ</t>
    </rPh>
    <rPh sb="100" eb="101">
      <t>トウ</t>
    </rPh>
    <rPh sb="105" eb="108">
      <t>チホウサイ</t>
    </rPh>
    <rPh sb="109" eb="111">
      <t>ゲンザイ</t>
    </rPh>
    <rPh sb="111" eb="112">
      <t>タカ</t>
    </rPh>
    <rPh sb="113" eb="115">
      <t>キンネン</t>
    </rPh>
    <rPh sb="115" eb="117">
      <t>ゾウカ</t>
    </rPh>
    <rPh sb="118" eb="119">
      <t>ツヅ</t>
    </rPh>
    <rPh sb="128" eb="131">
      <t>チホウサイ</t>
    </rPh>
    <rPh sb="132" eb="134">
      <t>ショウカン</t>
    </rPh>
    <rPh sb="135" eb="136">
      <t>ハジ</t>
    </rPh>
    <rPh sb="139" eb="141">
      <t>ジッシツ</t>
    </rPh>
    <rPh sb="141" eb="144">
      <t>コウサイヒ</t>
    </rPh>
    <rPh sb="144" eb="146">
      <t>ヒリツ</t>
    </rPh>
    <rPh sb="147" eb="149">
      <t>ジョウショウ</t>
    </rPh>
    <rPh sb="156" eb="157">
      <t>カンガ</t>
    </rPh>
    <rPh sb="164" eb="166">
      <t>シンキ</t>
    </rPh>
    <rPh sb="166" eb="168">
      <t>ジギョウ</t>
    </rPh>
    <rPh sb="169" eb="171">
      <t>ジッシ</t>
    </rPh>
    <rPh sb="171" eb="172">
      <t>トウ</t>
    </rPh>
    <rPh sb="176" eb="179">
      <t>ソウテンケン</t>
    </rPh>
    <rPh sb="180" eb="181">
      <t>ハカ</t>
    </rPh>
    <rPh sb="183" eb="185">
      <t>ザイセイ</t>
    </rPh>
    <rPh sb="186" eb="189">
      <t>ケンゼンカ</t>
    </rPh>
    <rPh sb="190" eb="19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</si>
</sst>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46498</c:v>
                </c:pt>
                <c:pt idx="1">
                  <c:v>59583</c:v>
                </c:pt>
                <c:pt idx="2">
                  <c:v>97375</c:v>
                </c:pt>
                <c:pt idx="3">
                  <c:v>106080</c:v>
                </c:pt>
                <c:pt idx="4">
                  <c:v>92318</c:v>
                </c:pt>
              </c:numCache>
            </c:numRef>
          </c:val>
          <c:smooth val="0"/>
        </c:ser>
        <c:dLbls>
          <c:showLegendKey val="0"/>
          <c:showVal val="0"/>
          <c:showCatName val="0"/>
          <c:showSerName val="0"/>
          <c:showPercent val="0"/>
          <c:showBubbleSize val="0"/>
        </c:dLbls>
        <c:marker val="1"/>
        <c:smooth val="0"/>
        <c:axId val="45874176"/>
        <c:axId val="45884544"/>
      </c:lineChart>
      <c:catAx>
        <c:axId val="45874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884544"/>
        <c:crosses val="autoZero"/>
        <c:auto val="1"/>
        <c:lblAlgn val="ctr"/>
        <c:lblOffset val="100"/>
        <c:tickLblSkip val="1"/>
        <c:tickMarkSkip val="1"/>
        <c:noMultiLvlLbl val="0"/>
      </c:catAx>
      <c:valAx>
        <c:axId val="458845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87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9.11</c:v>
                </c:pt>
                <c:pt idx="1">
                  <c:v>8.8699999999999992</c:v>
                </c:pt>
                <c:pt idx="2">
                  <c:v>7.24</c:v>
                </c:pt>
                <c:pt idx="3">
                  <c:v>6.99</c:v>
                </c:pt>
                <c:pt idx="4">
                  <c:v>2.02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30.41</c:v>
                </c:pt>
                <c:pt idx="1">
                  <c:v>34.69</c:v>
                </c:pt>
                <c:pt idx="2">
                  <c:v>38.31</c:v>
                </c:pt>
                <c:pt idx="3">
                  <c:v>39.49</c:v>
                </c:pt>
                <c:pt idx="4">
                  <c:v>39.450000000000003</c:v>
                </c:pt>
              </c:numCache>
            </c:numRef>
          </c:val>
        </c:ser>
        <c:dLbls>
          <c:showLegendKey val="0"/>
          <c:showVal val="0"/>
          <c:showCatName val="0"/>
          <c:showSerName val="0"/>
          <c:showPercent val="0"/>
          <c:showBubbleSize val="0"/>
        </c:dLbls>
        <c:gapWidth val="250"/>
        <c:overlap val="100"/>
        <c:axId val="193463040"/>
        <c:axId val="193464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10.42</c:v>
                </c:pt>
                <c:pt idx="1">
                  <c:v>4.4000000000000004</c:v>
                </c:pt>
                <c:pt idx="2">
                  <c:v>2.5499999999999998</c:v>
                </c:pt>
                <c:pt idx="3">
                  <c:v>0.56999999999999995</c:v>
                </c:pt>
                <c:pt idx="4">
                  <c:v>-4.8499999999999996</c:v>
                </c:pt>
              </c:numCache>
            </c:numRef>
          </c:val>
          <c:smooth val="0"/>
        </c:ser>
        <c:dLbls>
          <c:showLegendKey val="0"/>
          <c:showVal val="0"/>
          <c:showCatName val="0"/>
          <c:showSerName val="0"/>
          <c:showPercent val="0"/>
          <c:showBubbleSize val="0"/>
        </c:dLbls>
        <c:marker val="1"/>
        <c:smooth val="0"/>
        <c:axId val="193463040"/>
        <c:axId val="193464960"/>
      </c:lineChart>
      <c:catAx>
        <c:axId val="19346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3464960"/>
        <c:crosses val="autoZero"/>
        <c:auto val="1"/>
        <c:lblAlgn val="ctr"/>
        <c:lblOffset val="100"/>
        <c:tickLblSkip val="1"/>
        <c:tickMarkSkip val="1"/>
        <c:noMultiLvlLbl val="0"/>
      </c:catAx>
      <c:valAx>
        <c:axId val="19346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46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c:v>
                </c:pt>
              </c:numCache>
            </c:numRef>
          </c:val>
        </c:ser>
        <c:ser>
          <c:idx val="5"/>
          <c:order val="5"/>
          <c:tx>
            <c:strRef>
              <c:f>データシート!$A$32</c:f>
              <c:strCache>
                <c:ptCount val="1"/>
                <c:pt idx="0">
                  <c:v>霊苑事業特別会計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c:v>
                </c:pt>
                <c:pt idx="4">
                  <c:v>#N/A</c:v>
                </c:pt>
                <c:pt idx="5">
                  <c:v>0.02</c:v>
                </c:pt>
                <c:pt idx="6">
                  <c:v>#N/A</c:v>
                </c:pt>
                <c:pt idx="7">
                  <c:v>0.01</c:v>
                </c:pt>
                <c:pt idx="8">
                  <c:v>#N/A</c:v>
                </c:pt>
                <c:pt idx="9">
                  <c:v>0.01</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0.17</c:v>
                </c:pt>
                <c:pt idx="2">
                  <c:v>#N/A</c:v>
                </c:pt>
                <c:pt idx="3">
                  <c:v>0.05</c:v>
                </c:pt>
                <c:pt idx="4">
                  <c:v>#N/A</c:v>
                </c:pt>
                <c:pt idx="5">
                  <c:v>0.4</c:v>
                </c:pt>
                <c:pt idx="6">
                  <c:v>#N/A</c:v>
                </c:pt>
                <c:pt idx="7">
                  <c:v>0.02</c:v>
                </c:pt>
                <c:pt idx="8">
                  <c:v>#N/A</c:v>
                </c:pt>
                <c:pt idx="9">
                  <c:v>0.02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1.22</c:v>
                </c:pt>
                <c:pt idx="2">
                  <c:v>#N/A</c:v>
                </c:pt>
                <c:pt idx="3">
                  <c:v>1.1499999999999999</c:v>
                </c:pt>
                <c:pt idx="4">
                  <c:v>#N/A</c:v>
                </c:pt>
                <c:pt idx="5">
                  <c:v>0.42</c:v>
                </c:pt>
                <c:pt idx="6">
                  <c:v>#N/A</c:v>
                </c:pt>
                <c:pt idx="7">
                  <c:v>0.57999999999999996</c:v>
                </c:pt>
                <c:pt idx="8">
                  <c:v>#N/A</c:v>
                </c:pt>
                <c:pt idx="9">
                  <c:v>0.23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9.06</c:v>
                </c:pt>
                <c:pt idx="2">
                  <c:v>#N/A</c:v>
                </c:pt>
                <c:pt idx="3">
                  <c:v>8.86</c:v>
                </c:pt>
                <c:pt idx="4">
                  <c:v>#N/A</c:v>
                </c:pt>
                <c:pt idx="5">
                  <c:v>7.2</c:v>
                </c:pt>
                <c:pt idx="6">
                  <c:v>#N/A</c:v>
                </c:pt>
                <c:pt idx="7">
                  <c:v>6.97</c:v>
                </c:pt>
                <c:pt idx="8">
                  <c:v>#N/A</c:v>
                </c:pt>
                <c:pt idx="9">
                  <c:v>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27.58</c:v>
                </c:pt>
                <c:pt idx="2">
                  <c:v>#N/A</c:v>
                </c:pt>
                <c:pt idx="3">
                  <c:v>26.86</c:v>
                </c:pt>
                <c:pt idx="4">
                  <c:v>#N/A</c:v>
                </c:pt>
                <c:pt idx="5">
                  <c:v>25.87</c:v>
                </c:pt>
                <c:pt idx="6">
                  <c:v>#N/A</c:v>
                </c:pt>
                <c:pt idx="7">
                  <c:v>25.21</c:v>
                </c:pt>
                <c:pt idx="8">
                  <c:v>#N/A</c:v>
                </c:pt>
                <c:pt idx="9">
                  <c:v>24.69</c:v>
                </c:pt>
              </c:numCache>
            </c:numRef>
          </c:val>
        </c:ser>
        <c:dLbls>
          <c:showLegendKey val="0"/>
          <c:showVal val="0"/>
          <c:showCatName val="0"/>
          <c:showSerName val="0"/>
          <c:showPercent val="0"/>
          <c:showBubbleSize val="0"/>
        </c:dLbls>
        <c:gapWidth val="150"/>
        <c:overlap val="100"/>
        <c:axId val="193628416"/>
        <c:axId val="193630208"/>
      </c:barChart>
      <c:catAx>
        <c:axId val="19362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630208"/>
        <c:crosses val="autoZero"/>
        <c:auto val="1"/>
        <c:lblAlgn val="ctr"/>
        <c:lblOffset val="100"/>
        <c:tickLblSkip val="1"/>
        <c:tickMarkSkip val="1"/>
        <c:noMultiLvlLbl val="0"/>
      </c:catAx>
      <c:valAx>
        <c:axId val="19363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62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1409</c:v>
                </c:pt>
                <c:pt idx="5">
                  <c:v>1435</c:v>
                </c:pt>
                <c:pt idx="8">
                  <c:v>1450</c:v>
                </c:pt>
                <c:pt idx="11">
                  <c:v>1514</c:v>
                </c:pt>
                <c:pt idx="14">
                  <c:v>1484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98</c:v>
                </c:pt>
                <c:pt idx="3">
                  <c:v>98</c:v>
                </c:pt>
                <c:pt idx="6">
                  <c:v>98</c:v>
                </c:pt>
                <c:pt idx="9">
                  <c:v>98</c:v>
                </c:pt>
                <c:pt idx="12">
                  <c:v>97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762</c:v>
                </c:pt>
                <c:pt idx="3">
                  <c:v>795</c:v>
                </c:pt>
                <c:pt idx="6">
                  <c:v>813</c:v>
                </c:pt>
                <c:pt idx="9">
                  <c:v>800</c:v>
                </c:pt>
                <c:pt idx="12">
                  <c:v>679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1204</c:v>
                </c:pt>
                <c:pt idx="3">
                  <c:v>1061</c:v>
                </c:pt>
                <c:pt idx="6">
                  <c:v>1029</c:v>
                </c:pt>
                <c:pt idx="9">
                  <c:v>1058</c:v>
                </c:pt>
                <c:pt idx="12">
                  <c:v>1087</c:v>
                </c:pt>
              </c:numCache>
            </c:numRef>
          </c:val>
        </c:ser>
        <c:dLbls>
          <c:showLegendKey val="0"/>
          <c:showVal val="0"/>
          <c:showCatName val="0"/>
          <c:showSerName val="0"/>
          <c:showPercent val="0"/>
          <c:showBubbleSize val="0"/>
        </c:dLbls>
        <c:gapWidth val="100"/>
        <c:overlap val="100"/>
        <c:axId val="194140032"/>
        <c:axId val="194150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655</c:v>
                </c:pt>
                <c:pt idx="2">
                  <c:v>#N/A</c:v>
                </c:pt>
                <c:pt idx="3">
                  <c:v>#N/A</c:v>
                </c:pt>
                <c:pt idx="4">
                  <c:v>519</c:v>
                </c:pt>
                <c:pt idx="5">
                  <c:v>#N/A</c:v>
                </c:pt>
                <c:pt idx="6">
                  <c:v>#N/A</c:v>
                </c:pt>
                <c:pt idx="7">
                  <c:v>490</c:v>
                </c:pt>
                <c:pt idx="8">
                  <c:v>#N/A</c:v>
                </c:pt>
                <c:pt idx="9">
                  <c:v>#N/A</c:v>
                </c:pt>
                <c:pt idx="10">
                  <c:v>442</c:v>
                </c:pt>
                <c:pt idx="11">
                  <c:v>#N/A</c:v>
                </c:pt>
                <c:pt idx="12">
                  <c:v>#N/A</c:v>
                </c:pt>
                <c:pt idx="13">
                  <c:v>379</c:v>
                </c:pt>
                <c:pt idx="14">
                  <c:v>#N/A</c:v>
                </c:pt>
              </c:numCache>
            </c:numRef>
          </c:val>
          <c:smooth val="0"/>
        </c:ser>
        <c:dLbls>
          <c:showLegendKey val="0"/>
          <c:showVal val="0"/>
          <c:showCatName val="0"/>
          <c:showSerName val="0"/>
          <c:showPercent val="0"/>
          <c:showBubbleSize val="0"/>
        </c:dLbls>
        <c:marker val="1"/>
        <c:smooth val="0"/>
        <c:axId val="194140032"/>
        <c:axId val="194150400"/>
      </c:lineChart>
      <c:catAx>
        <c:axId val="19414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150400"/>
        <c:crosses val="autoZero"/>
        <c:auto val="1"/>
        <c:lblAlgn val="ctr"/>
        <c:lblOffset val="100"/>
        <c:tickLblSkip val="1"/>
        <c:tickMarkSkip val="1"/>
        <c:noMultiLvlLbl val="0"/>
      </c:catAx>
      <c:valAx>
        <c:axId val="19415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14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15574</c:v>
                </c:pt>
                <c:pt idx="5">
                  <c:v>16744</c:v>
                </c:pt>
                <c:pt idx="8">
                  <c:v>17679</c:v>
                </c:pt>
                <c:pt idx="11">
                  <c:v>18182</c:v>
                </c:pt>
                <c:pt idx="14">
                  <c:v>18377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265</c:v>
                </c:pt>
                <c:pt idx="5">
                  <c:v>261</c:v>
                </c:pt>
                <c:pt idx="8">
                  <c:v>248</c:v>
                </c:pt>
                <c:pt idx="11">
                  <c:v>231</c:v>
                </c:pt>
                <c:pt idx="14">
                  <c:v>218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3654</c:v>
                </c:pt>
                <c:pt idx="5">
                  <c:v>4481</c:v>
                </c:pt>
                <c:pt idx="8">
                  <c:v>4378</c:v>
                </c:pt>
                <c:pt idx="11">
                  <c:v>4457</c:v>
                </c:pt>
                <c:pt idx="14">
                  <c:v>4564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414</c:v>
                </c:pt>
                <c:pt idx="3">
                  <c:v>209</c:v>
                </c:pt>
                <c:pt idx="6">
                  <c:v>309</c:v>
                </c:pt>
                <c:pt idx="9">
                  <c:v>743</c:v>
                </c:pt>
                <c:pt idx="12">
                  <c:v>463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2787</c:v>
                </c:pt>
                <c:pt idx="3">
                  <c:v>2821</c:v>
                </c:pt>
                <c:pt idx="6">
                  <c:v>2130</c:v>
                </c:pt>
                <c:pt idx="9">
                  <c:v>1809</c:v>
                </c:pt>
                <c:pt idx="12">
                  <c:v>1667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494</c:v>
                </c:pt>
                <c:pt idx="3">
                  <c:v>402</c:v>
                </c:pt>
                <c:pt idx="6">
                  <c:v>308</c:v>
                </c:pt>
                <c:pt idx="9">
                  <c:v>303</c:v>
                </c:pt>
                <c:pt idx="12">
                  <c:v>354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10004</c:v>
                </c:pt>
                <c:pt idx="3">
                  <c:v>9687</c:v>
                </c:pt>
                <c:pt idx="6">
                  <c:v>9392</c:v>
                </c:pt>
                <c:pt idx="9">
                  <c:v>8878</c:v>
                </c:pt>
                <c:pt idx="12">
                  <c:v>7989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10535</c:v>
                </c:pt>
                <c:pt idx="3">
                  <c:v>11906</c:v>
                </c:pt>
                <c:pt idx="6">
                  <c:v>14087</c:v>
                </c:pt>
                <c:pt idx="9">
                  <c:v>15525</c:v>
                </c:pt>
                <c:pt idx="12">
                  <c:v>16198</c:v>
                </c:pt>
              </c:numCache>
            </c:numRef>
          </c:val>
        </c:ser>
        <c:dLbls>
          <c:showLegendKey val="0"/>
          <c:showVal val="0"/>
          <c:showCatName val="0"/>
          <c:showSerName val="0"/>
          <c:showPercent val="0"/>
          <c:showBubbleSize val="0"/>
        </c:dLbls>
        <c:gapWidth val="100"/>
        <c:overlap val="100"/>
        <c:axId val="194412544"/>
        <c:axId val="194414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4742</c:v>
                </c:pt>
                <c:pt idx="2">
                  <c:v>#N/A</c:v>
                </c:pt>
                <c:pt idx="3">
                  <c:v>#N/A</c:v>
                </c:pt>
                <c:pt idx="4">
                  <c:v>3540</c:v>
                </c:pt>
                <c:pt idx="5">
                  <c:v>#N/A</c:v>
                </c:pt>
                <c:pt idx="6">
                  <c:v>#N/A</c:v>
                </c:pt>
                <c:pt idx="7">
                  <c:v>3922</c:v>
                </c:pt>
                <c:pt idx="8">
                  <c:v>#N/A</c:v>
                </c:pt>
                <c:pt idx="9">
                  <c:v>#N/A</c:v>
                </c:pt>
                <c:pt idx="10">
                  <c:v>4388</c:v>
                </c:pt>
                <c:pt idx="11">
                  <c:v>#N/A</c:v>
                </c:pt>
                <c:pt idx="12">
                  <c:v>#N/A</c:v>
                </c:pt>
                <c:pt idx="13">
                  <c:v>3512</c:v>
                </c:pt>
                <c:pt idx="14">
                  <c:v>#N/A</c:v>
                </c:pt>
              </c:numCache>
            </c:numRef>
          </c:val>
          <c:smooth val="0"/>
        </c:ser>
        <c:dLbls>
          <c:showLegendKey val="0"/>
          <c:showVal val="0"/>
          <c:showCatName val="0"/>
          <c:showSerName val="0"/>
          <c:showPercent val="0"/>
          <c:showBubbleSize val="0"/>
        </c:dLbls>
        <c:marker val="1"/>
        <c:smooth val="0"/>
        <c:axId val="194412544"/>
        <c:axId val="194414464"/>
      </c:lineChart>
      <c:catAx>
        <c:axId val="19441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4414464"/>
        <c:crosses val="autoZero"/>
        <c:auto val="1"/>
        <c:lblAlgn val="ctr"/>
        <c:lblOffset val="100"/>
        <c:tickLblSkip val="1"/>
        <c:tickMarkSkip val="1"/>
        <c:noMultiLvlLbl val="0"/>
      </c:catAx>
      <c:valAx>
        <c:axId val="19441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41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94510208"/>
        <c:axId val="194848256"/>
      </c:scatterChart>
      <c:valAx>
        <c:axId val="1945102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848256"/>
        <c:crosses val="autoZero"/>
        <c:crossBetween val="midCat"/>
      </c:valAx>
      <c:valAx>
        <c:axId val="1948482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4510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10.1</c:v>
                </c:pt>
                <c:pt idx="1">
                  <c:v>8.6</c:v>
                </c:pt>
                <c:pt idx="2">
                  <c:v>7.5</c:v>
                </c:pt>
                <c:pt idx="3">
                  <c:v>6.5</c:v>
                </c:pt>
                <c:pt idx="4">
                  <c:v>5.9</c:v>
                </c:pt>
              </c:numCache>
            </c:numRef>
          </c:xVal>
          <c:yVal>
            <c:numRef>
              <c:f>公会計指標分析・財政指標組合せ分析表!$K$73:$O$73</c:f>
              <c:numCache>
                <c:formatCode>#,##0.0;"▲ "#,##0.0</c:formatCode>
                <c:ptCount val="5"/>
                <c:pt idx="0">
                  <c:v>65.099999999999994</c:v>
                </c:pt>
                <c:pt idx="1">
                  <c:v>48.3</c:v>
                </c:pt>
                <c:pt idx="2">
                  <c:v>52.8</c:v>
                </c:pt>
                <c:pt idx="3">
                  <c:v>60.1</c:v>
                </c:pt>
                <c:pt idx="4">
                  <c:v>47.7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195046016"/>
        <c:axId val="195060480"/>
      </c:scatterChart>
      <c:valAx>
        <c:axId val="195046016"/>
        <c:scaling>
          <c:orientation val="minMax"/>
          <c:max val="14.5"/>
          <c:min val="5.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060480"/>
        <c:crosses val="autoZero"/>
        <c:crossBetween val="midCat"/>
      </c:valAx>
      <c:valAx>
        <c:axId val="195060480"/>
        <c:scaling>
          <c:orientation val="minMax"/>
          <c:max val="96"/>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0460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年度は、下水道事業（法非適）において新市施行後初めて資本費平準化債を発行した。それに伴い、公営企業債の元利償還金に対する繰入金が大きく減少するとともに（</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2,100</a:t>
          </a:r>
          <a:r>
            <a:rPr lang="ja-JP" altLang="en-US" sz="1100">
              <a:solidFill>
                <a:schemeClr val="dk1"/>
              </a:solidFill>
              <a:effectLst/>
              <a:latin typeface="+mn-lt"/>
              <a:ea typeface="+mn-ea"/>
              <a:cs typeface="+mn-cs"/>
            </a:rPr>
            <a:t>万円の減）、基準財政需要額への算入公債費等が減少した（</a:t>
          </a:r>
          <a:r>
            <a:rPr lang="en-US" altLang="ja-JP" sz="1100">
              <a:solidFill>
                <a:schemeClr val="dk1"/>
              </a:solidFill>
              <a:effectLst/>
              <a:latin typeface="+mn-lt"/>
              <a:ea typeface="+mn-ea"/>
              <a:cs typeface="+mn-cs"/>
            </a:rPr>
            <a:t>3,000</a:t>
          </a:r>
          <a:r>
            <a:rPr lang="ja-JP" altLang="en-US" sz="1100">
              <a:solidFill>
                <a:schemeClr val="dk1"/>
              </a:solidFill>
              <a:effectLst/>
              <a:latin typeface="+mn-lt"/>
              <a:ea typeface="+mn-ea"/>
              <a:cs typeface="+mn-cs"/>
            </a:rPr>
            <a:t>万円の減）。また、新市建設計画事業の進行に伴った合併特例債の発行等により、元利償還金は</a:t>
          </a:r>
          <a:r>
            <a:rPr lang="en-US" altLang="ja-JP" sz="1100">
              <a:solidFill>
                <a:schemeClr val="dk1"/>
              </a:solidFill>
              <a:effectLst/>
              <a:latin typeface="+mn-lt"/>
              <a:ea typeface="+mn-ea"/>
              <a:cs typeface="+mn-cs"/>
            </a:rPr>
            <a:t>2,900</a:t>
          </a:r>
          <a:r>
            <a:rPr lang="ja-JP" altLang="en-US" sz="1100">
              <a:solidFill>
                <a:schemeClr val="dk1"/>
              </a:solidFill>
              <a:effectLst/>
              <a:latin typeface="+mn-lt"/>
              <a:ea typeface="+mn-ea"/>
              <a:cs typeface="+mn-cs"/>
            </a:rPr>
            <a:t>万円増加した。結果として、公営企業債の元利償還金に対する繰入金の減少の影響により、実質公債費比率の分子は</a:t>
          </a:r>
          <a:r>
            <a:rPr lang="en-US" altLang="ja-JP" sz="1100">
              <a:solidFill>
                <a:schemeClr val="dk1"/>
              </a:solidFill>
              <a:effectLst/>
              <a:latin typeface="+mn-lt"/>
              <a:ea typeface="+mn-ea"/>
              <a:cs typeface="+mn-cs"/>
            </a:rPr>
            <a:t>6,300</a:t>
          </a:r>
          <a:r>
            <a:rPr lang="ja-JP" altLang="en-US" sz="1100">
              <a:solidFill>
                <a:schemeClr val="dk1"/>
              </a:solidFill>
              <a:effectLst/>
              <a:latin typeface="+mn-lt"/>
              <a:ea typeface="+mn-ea"/>
              <a:cs typeface="+mn-cs"/>
            </a:rPr>
            <a:t>万円改善することとなった。</a:t>
          </a:r>
        </a:p>
        <a:p>
          <a:r>
            <a:rPr lang="ja-JP" altLang="en-US" sz="1100">
              <a:solidFill>
                <a:schemeClr val="dk1"/>
              </a:solidFill>
              <a:effectLst/>
              <a:latin typeface="+mn-lt"/>
              <a:ea typeface="+mn-ea"/>
              <a:cs typeface="+mn-cs"/>
            </a:rPr>
            <a:t>来年度以降も合併特例債の発行額の増加が見込まれるものの、事業の選択と集中により、起債に大きく頼ることのない財政運営に努める。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新市建設計画事業の進行に伴った合併特例債の発行等により、一般会計等に係る地方債の現在高は近年増加を続けている。一方、公営企業債等繰入見込額や退職手当負担見込額が減少し、充当可能財源等が増加したことにより、前年度と比較して将来負担比率の分子が</a:t>
          </a:r>
          <a:r>
            <a:rPr lang="en-US" altLang="ja-JP" sz="1100">
              <a:solidFill>
                <a:schemeClr val="dk1"/>
              </a:solidFill>
              <a:effectLst/>
              <a:latin typeface="+mn-lt"/>
              <a:ea typeface="+mn-ea"/>
              <a:cs typeface="+mn-cs"/>
            </a:rPr>
            <a:t>8</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7,600</a:t>
          </a:r>
          <a:r>
            <a:rPr lang="ja-JP" altLang="en-US" sz="1100">
              <a:solidFill>
                <a:schemeClr val="dk1"/>
              </a:solidFill>
              <a:effectLst/>
              <a:latin typeface="+mn-lt"/>
              <a:ea typeface="+mn-ea"/>
              <a:cs typeface="+mn-cs"/>
            </a:rPr>
            <a:t>万円改善した。</a:t>
          </a:r>
        </a:p>
        <a:p>
          <a:r>
            <a:rPr lang="ja-JP" altLang="en-US" sz="1100">
              <a:solidFill>
                <a:schemeClr val="dk1"/>
              </a:solidFill>
              <a:effectLst/>
              <a:latin typeface="+mn-lt"/>
              <a:ea typeface="+mn-ea"/>
              <a:cs typeface="+mn-cs"/>
            </a:rPr>
            <a:t>来年度以降も合併特例債の発行額の増加が見込まれる中、事業実施の適正化を図り、真に必要な地方債の発行を行いながら財政の健全化に努める。</a:t>
          </a:r>
        </a:p>
        <a:p>
          <a:endParaRPr lang="ja-JP" altLang="en-US"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37,062
36,799
33.72
16,364,769
15,677,296
177,765
8,819,219
16,198,083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37,062
36,799
33.72
16,364,769
15,677,296
177,765
8,819,219
16,198,083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37,062
36,799
33.72
16,364,769
15,677,296
177,765
8,819,219
16,198,083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37,062
36,799
33.72
16,364,769
15,677,296
177,765
8,819,219
16,198,083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徴収率は改善しているものの市税収入は平成</a:t>
          </a:r>
          <a:r>
            <a:rPr lang="en-US" altLang="ja-JP" sz="1100">
              <a:solidFill>
                <a:schemeClr val="dk1"/>
              </a:solidFill>
              <a:effectLst/>
              <a:latin typeface="+mn-lt"/>
              <a:ea typeface="+mn-ea"/>
              <a:cs typeface="+mn-cs"/>
            </a:rPr>
            <a:t>19</a:t>
          </a:r>
          <a:r>
            <a:rPr lang="ja-JP" altLang="en-US" sz="1100">
              <a:solidFill>
                <a:schemeClr val="dk1"/>
              </a:solidFill>
              <a:effectLst/>
              <a:latin typeface="+mn-lt"/>
              <a:ea typeface="+mn-ea"/>
              <a:cs typeface="+mn-cs"/>
            </a:rPr>
            <a:t>年度以降逓減している。今年度から市町村類型が変更されたが、類似団体平均より</a:t>
          </a:r>
          <a:r>
            <a:rPr lang="en-US" altLang="ja-JP" sz="1100">
              <a:solidFill>
                <a:schemeClr val="dk1"/>
              </a:solidFill>
              <a:effectLst/>
              <a:latin typeface="+mn-lt"/>
              <a:ea typeface="+mn-ea"/>
              <a:cs typeface="+mn-cs"/>
            </a:rPr>
            <a:t>0.01</a:t>
          </a:r>
          <a:r>
            <a:rPr lang="ja-JP" altLang="en-US" sz="1100">
              <a:solidFill>
                <a:schemeClr val="dk1"/>
              </a:solidFill>
              <a:effectLst/>
              <a:latin typeface="+mn-lt"/>
              <a:ea typeface="+mn-ea"/>
              <a:cs typeface="+mn-cs"/>
            </a:rPr>
            <a:t>ポイント下回ることとなった。</a:t>
          </a:r>
        </a:p>
        <a:p>
          <a:r>
            <a:rPr lang="ja-JP" altLang="en-US" sz="1100">
              <a:solidFill>
                <a:schemeClr val="dk1"/>
              </a:solidFill>
              <a:effectLst/>
              <a:latin typeface="+mn-lt"/>
              <a:ea typeface="+mn-ea"/>
              <a:cs typeface="+mn-cs"/>
            </a:rPr>
            <a:t>今後も市税収入の徴収率の向上とともに歳入の確保を図り、合併によるスケールメリットを生じさせられるよう行財政改革に取り組み、財政基盤の強化に努める。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76200</xdr:rowOff>
    </xdr:to>
    <xdr:cxnSp macro="">
      <xdr:nvCxnSpPr>
        <xdr:cNvPr id="68" name="直線コネクタ 67"/>
        <xdr:cNvCxnSpPr/>
      </xdr:nvCxnSpPr>
      <xdr:spPr>
        <a:xfrm>
          <a:off x="4114800" y="70654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35983</xdr:rowOff>
    </xdr:to>
    <xdr:cxnSp macro="">
      <xdr:nvCxnSpPr>
        <xdr:cNvPr id="71" name="直線コネクタ 70"/>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15875</xdr:rowOff>
    </xdr:from>
    <xdr:to>
      <xdr:col>4</xdr:col>
      <xdr:colOff>482600</xdr:colOff>
      <xdr:row>41</xdr:row>
      <xdr:rowOff>35983</xdr:rowOff>
    </xdr:to>
    <xdr:cxnSp macro="">
      <xdr:nvCxnSpPr>
        <xdr:cNvPr id="74" name="直線コネクタ 73"/>
        <xdr:cNvCxnSpPr/>
      </xdr:nvCxnSpPr>
      <xdr:spPr>
        <a:xfrm>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41</xdr:row>
      <xdr:rowOff>15875</xdr:rowOff>
    </xdr:to>
    <xdr:cxnSp macro="">
      <xdr:nvCxnSpPr>
        <xdr:cNvPr id="77" name="直線コネクタ 76"/>
        <xdr:cNvCxnSpPr/>
      </xdr:nvCxnSpPr>
      <xdr:spPr>
        <a:xfrm>
          <a:off x="1447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8"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90" name="テキスト ボックス 89"/>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136525</xdr:rowOff>
    </xdr:from>
    <xdr:to>
      <xdr:col>3</xdr:col>
      <xdr:colOff>330200</xdr:colOff>
      <xdr:row>41</xdr:row>
      <xdr:rowOff>66675</xdr:rowOff>
    </xdr:to>
    <xdr:sp macro="" textlink="">
      <xdr:nvSpPr>
        <xdr:cNvPr id="93" name="円/楕円 92"/>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76852</xdr:rowOff>
    </xdr:from>
    <xdr:ext cx="762000" cy="259045"/>
    <xdr:sp macro="" textlink="">
      <xdr:nvSpPr>
        <xdr:cNvPr id="94" name="テキスト ボックス 93"/>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5" name="円/楕円 94"/>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36635</xdr:rowOff>
    </xdr:from>
    <xdr:ext cx="762000" cy="259045"/>
    <xdr:sp macro="" textlink="">
      <xdr:nvSpPr>
        <xdr:cNvPr id="96" name="テキスト ボックス 95"/>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前年度に対し、分母は地方消費税交付金の増加等により</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8,660</a:t>
          </a:r>
          <a:r>
            <a:rPr lang="ja-JP" altLang="en-US" sz="1100">
              <a:solidFill>
                <a:schemeClr val="dk1"/>
              </a:solidFill>
              <a:effectLst/>
              <a:latin typeface="+mn-lt"/>
              <a:ea typeface="+mn-ea"/>
              <a:cs typeface="+mn-cs"/>
            </a:rPr>
            <a:t>万円増加したものの、分子は扶助費、物件費、人件費が増加したこと等により</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7,154</a:t>
          </a:r>
          <a:r>
            <a:rPr lang="ja-JP" altLang="en-US" sz="1100">
              <a:solidFill>
                <a:schemeClr val="dk1"/>
              </a:solidFill>
              <a:effectLst/>
              <a:latin typeface="+mn-lt"/>
              <a:ea typeface="+mn-ea"/>
              <a:cs typeface="+mn-cs"/>
            </a:rPr>
            <a:t>万円</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千円増加した。全国平均が</a:t>
          </a:r>
          <a:r>
            <a:rPr lang="en-US" altLang="ja-JP" sz="1100">
              <a:solidFill>
                <a:schemeClr val="dk1"/>
              </a:solidFill>
              <a:effectLst/>
              <a:latin typeface="+mn-lt"/>
              <a:ea typeface="+mn-ea"/>
              <a:cs typeface="+mn-cs"/>
            </a:rPr>
            <a:t>1.3</a:t>
          </a:r>
          <a:r>
            <a:rPr lang="ja-JP" altLang="en-US" sz="1100">
              <a:solidFill>
                <a:schemeClr val="dk1"/>
              </a:solidFill>
              <a:effectLst/>
              <a:latin typeface="+mn-lt"/>
              <a:ea typeface="+mn-ea"/>
              <a:cs typeface="+mn-cs"/>
            </a:rPr>
            <a:t>ポイント低下する中、前年度より</a:t>
          </a:r>
          <a:r>
            <a:rPr lang="en-US" altLang="ja-JP" sz="1100">
              <a:solidFill>
                <a:schemeClr val="dk1"/>
              </a:solidFill>
              <a:effectLst/>
              <a:latin typeface="+mn-lt"/>
              <a:ea typeface="+mn-ea"/>
              <a:cs typeface="+mn-cs"/>
            </a:rPr>
            <a:t>2.2</a:t>
          </a:r>
          <a:r>
            <a:rPr lang="ja-JP" altLang="en-US" sz="1100">
              <a:solidFill>
                <a:schemeClr val="dk1"/>
              </a:solidFill>
              <a:effectLst/>
              <a:latin typeface="+mn-lt"/>
              <a:ea typeface="+mn-ea"/>
              <a:cs typeface="+mn-cs"/>
            </a:rPr>
            <a:t>ポイント上昇したため、全国平均を</a:t>
          </a:r>
          <a:r>
            <a:rPr lang="en-US" altLang="ja-JP" sz="1100">
              <a:solidFill>
                <a:schemeClr val="dk1"/>
              </a:solidFill>
              <a:effectLst/>
              <a:latin typeface="+mn-lt"/>
              <a:ea typeface="+mn-ea"/>
              <a:cs typeface="+mn-cs"/>
            </a:rPr>
            <a:t>0.6</a:t>
          </a:r>
          <a:r>
            <a:rPr lang="ja-JP" altLang="en-US" sz="1100">
              <a:solidFill>
                <a:schemeClr val="dk1"/>
              </a:solidFill>
              <a:effectLst/>
              <a:latin typeface="+mn-lt"/>
              <a:ea typeface="+mn-ea"/>
              <a:cs typeface="+mn-cs"/>
            </a:rPr>
            <a:t>ポイント上回ることとなった。県内の市においては、</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番目に良好な状態であるものの、更なる事務事業の見直し、退職者の補充抑制による人件費の削減等を通じ、経常経費の削減を図る。</a:t>
          </a:r>
        </a:p>
        <a:p>
          <a:r>
            <a:rPr lang="ja-JP" altLang="en-US" sz="1100">
              <a:solidFill>
                <a:schemeClr val="dk1"/>
              </a:solidFill>
              <a:effectLst/>
              <a:latin typeface="+mn-lt"/>
              <a:ea typeface="+mn-ea"/>
              <a:cs typeface="+mn-cs"/>
            </a:rPr>
            <a:t>なお、普通交付税においては、平成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32</a:t>
          </a:r>
          <a:r>
            <a:rPr lang="ja-JP" altLang="en-US" sz="1100">
              <a:solidFill>
                <a:schemeClr val="dk1"/>
              </a:solidFill>
              <a:effectLst/>
              <a:latin typeface="+mn-lt"/>
              <a:ea typeface="+mn-ea"/>
              <a:cs typeface="+mn-cs"/>
            </a:rPr>
            <a:t>年度にかけた合併特例措置の段階的な廃止により、今年度は合併算定替による交付額から約</a:t>
          </a:r>
          <a:r>
            <a:rPr lang="en-US" altLang="ja-JP" sz="1100">
              <a:solidFill>
                <a:schemeClr val="dk1"/>
              </a:solidFill>
              <a:effectLst/>
              <a:latin typeface="+mn-lt"/>
              <a:ea typeface="+mn-ea"/>
              <a:cs typeface="+mn-cs"/>
            </a:rPr>
            <a:t>4,800</a:t>
          </a:r>
          <a:r>
            <a:rPr lang="ja-JP" altLang="en-US" sz="1100">
              <a:solidFill>
                <a:schemeClr val="dk1"/>
              </a:solidFill>
              <a:effectLst/>
              <a:latin typeface="+mn-lt"/>
              <a:ea typeface="+mn-ea"/>
              <a:cs typeface="+mn-cs"/>
            </a:rPr>
            <a:t>万円が縮減された。経常収支比率の分母の減少要因となっている。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77046</xdr:rowOff>
    </xdr:to>
    <xdr:cxnSp macro="">
      <xdr:nvCxnSpPr>
        <xdr:cNvPr id="131" name="直線コネクタ 130"/>
        <xdr:cNvCxnSpPr/>
      </xdr:nvCxnSpPr>
      <xdr:spPr>
        <a:xfrm>
          <a:off x="4114800" y="1113282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51435</xdr:rowOff>
    </xdr:from>
    <xdr:to>
      <xdr:col>6</xdr:col>
      <xdr:colOff>0</xdr:colOff>
      <xdr:row>64</xdr:row>
      <xdr:rowOff>160020</xdr:rowOff>
    </xdr:to>
    <xdr:cxnSp macro="">
      <xdr:nvCxnSpPr>
        <xdr:cNvPr id="134" name="直線コネクタ 133"/>
        <xdr:cNvCxnSpPr/>
      </xdr:nvCxnSpPr>
      <xdr:spPr>
        <a:xfrm>
          <a:off x="3225800" y="110242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6" name="テキスト ボックス 135"/>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51435</xdr:rowOff>
    </xdr:from>
    <xdr:to>
      <xdr:col>4</xdr:col>
      <xdr:colOff>482600</xdr:colOff>
      <xdr:row>64</xdr:row>
      <xdr:rowOff>67521</xdr:rowOff>
    </xdr:to>
    <xdr:cxnSp macro="">
      <xdr:nvCxnSpPr>
        <xdr:cNvPr id="137" name="直線コネクタ 136"/>
        <xdr:cNvCxnSpPr/>
      </xdr:nvCxnSpPr>
      <xdr:spPr>
        <a:xfrm flipV="1">
          <a:off x="2336800" y="1102423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82127</xdr:rowOff>
    </xdr:from>
    <xdr:to>
      <xdr:col>3</xdr:col>
      <xdr:colOff>279400</xdr:colOff>
      <xdr:row>64</xdr:row>
      <xdr:rowOff>67521</xdr:rowOff>
    </xdr:to>
    <xdr:cxnSp macro="">
      <xdr:nvCxnSpPr>
        <xdr:cNvPr id="140" name="直線コネクタ 139"/>
        <xdr:cNvCxnSpPr/>
      </xdr:nvCxnSpPr>
      <xdr:spPr>
        <a:xfrm>
          <a:off x="1447800" y="10883477"/>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26246</xdr:rowOff>
    </xdr:from>
    <xdr:to>
      <xdr:col>7</xdr:col>
      <xdr:colOff>203200</xdr:colOff>
      <xdr:row>65</xdr:row>
      <xdr:rowOff>127846</xdr:rowOff>
    </xdr:to>
    <xdr:sp macro="" textlink="">
      <xdr:nvSpPr>
        <xdr:cNvPr id="150" name="円/楕円 149"/>
        <xdr:cNvSpPr/>
      </xdr:nvSpPr>
      <xdr:spPr>
        <a:xfrm>
          <a:off x="4902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169773</xdr:rowOff>
    </xdr:from>
    <xdr:ext cx="762000" cy="259045"/>
    <xdr:sp macro="" textlink="">
      <xdr:nvSpPr>
        <xdr:cNvPr id="151" name="財政構造の弾力性該当値テキスト"/>
        <xdr:cNvSpPr txBox="1"/>
      </xdr:nvSpPr>
      <xdr:spPr>
        <a:xfrm>
          <a:off x="5041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2" name="円/楕円 151"/>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53" name="テキスト ボックス 15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635</xdr:rowOff>
    </xdr:from>
    <xdr:to>
      <xdr:col>4</xdr:col>
      <xdr:colOff>533400</xdr:colOff>
      <xdr:row>64</xdr:row>
      <xdr:rowOff>102235</xdr:rowOff>
    </xdr:to>
    <xdr:sp macro="" textlink="">
      <xdr:nvSpPr>
        <xdr:cNvPr id="154" name="円/楕円 153"/>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112412</xdr:rowOff>
    </xdr:from>
    <xdr:ext cx="762000" cy="259045"/>
    <xdr:sp macro="" textlink="">
      <xdr:nvSpPr>
        <xdr:cNvPr id="155" name="テキスト ボックス 154"/>
        <xdr:cNvSpPr txBox="1"/>
      </xdr:nvSpPr>
      <xdr:spPr>
        <a:xfrm>
          <a:off x="2844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16721</xdr:rowOff>
    </xdr:from>
    <xdr:to>
      <xdr:col>3</xdr:col>
      <xdr:colOff>330200</xdr:colOff>
      <xdr:row>64</xdr:row>
      <xdr:rowOff>118321</xdr:rowOff>
    </xdr:to>
    <xdr:sp macro="" textlink="">
      <xdr:nvSpPr>
        <xdr:cNvPr id="156" name="円/楕円 155"/>
        <xdr:cNvSpPr/>
      </xdr:nvSpPr>
      <xdr:spPr>
        <a:xfrm>
          <a:off x="2286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57" name="テキスト ボックス 156"/>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31327</xdr:rowOff>
    </xdr:from>
    <xdr:to>
      <xdr:col>2</xdr:col>
      <xdr:colOff>127000</xdr:colOff>
      <xdr:row>63</xdr:row>
      <xdr:rowOff>132927</xdr:rowOff>
    </xdr:to>
    <xdr:sp macro="" textlink="">
      <xdr:nvSpPr>
        <xdr:cNvPr id="158" name="円/楕円 157"/>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143104</xdr:rowOff>
    </xdr:from>
    <xdr:ext cx="762000" cy="259045"/>
    <xdr:sp macro="" textlink="">
      <xdr:nvSpPr>
        <xdr:cNvPr id="159" name="テキスト ボックス 158"/>
        <xdr:cNvSpPr txBox="1"/>
      </xdr:nvSpPr>
      <xdr:spPr>
        <a:xfrm>
          <a:off x="1066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[133,528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人件費、物件費及び維持補修費の合計額の人口</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人当たりの金額は、類似団体平均を下回ってはいるが、今後も、施設の維持管理、緑化管理等、部分業務委託の内容の見直しなど、競争によるコスト削減効果を伴った委託化を進める。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7485</xdr:rowOff>
    </xdr:from>
    <xdr:to>
      <xdr:col>7</xdr:col>
      <xdr:colOff>152400</xdr:colOff>
      <xdr:row>81</xdr:row>
      <xdr:rowOff>48054</xdr:rowOff>
    </xdr:to>
    <xdr:cxnSp macro="">
      <xdr:nvCxnSpPr>
        <xdr:cNvPr id="194" name="直線コネクタ 193"/>
        <xdr:cNvCxnSpPr/>
      </xdr:nvCxnSpPr>
      <xdr:spPr>
        <a:xfrm>
          <a:off x="4114800" y="13894935"/>
          <a:ext cx="838200" cy="4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7485</xdr:rowOff>
    </xdr:from>
    <xdr:to>
      <xdr:col>6</xdr:col>
      <xdr:colOff>0</xdr:colOff>
      <xdr:row>81</xdr:row>
      <xdr:rowOff>44194</xdr:rowOff>
    </xdr:to>
    <xdr:cxnSp macro="">
      <xdr:nvCxnSpPr>
        <xdr:cNvPr id="197" name="直線コネクタ 196"/>
        <xdr:cNvCxnSpPr/>
      </xdr:nvCxnSpPr>
      <xdr:spPr>
        <a:xfrm flipV="1">
          <a:off x="3225800" y="13894935"/>
          <a:ext cx="889000" cy="3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26237</xdr:rowOff>
    </xdr:from>
    <xdr:to>
      <xdr:col>4</xdr:col>
      <xdr:colOff>482600</xdr:colOff>
      <xdr:row>81</xdr:row>
      <xdr:rowOff>44194</xdr:rowOff>
    </xdr:to>
    <xdr:cxnSp macro="">
      <xdr:nvCxnSpPr>
        <xdr:cNvPr id="200" name="直線コネクタ 199"/>
        <xdr:cNvCxnSpPr/>
      </xdr:nvCxnSpPr>
      <xdr:spPr>
        <a:xfrm>
          <a:off x="2336800" y="13913687"/>
          <a:ext cx="889000" cy="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26237</xdr:rowOff>
    </xdr:from>
    <xdr:to>
      <xdr:col>3</xdr:col>
      <xdr:colOff>279400</xdr:colOff>
      <xdr:row>81</xdr:row>
      <xdr:rowOff>31048</xdr:rowOff>
    </xdr:to>
    <xdr:cxnSp macro="">
      <xdr:nvCxnSpPr>
        <xdr:cNvPr id="203" name="直線コネクタ 202"/>
        <xdr:cNvCxnSpPr/>
      </xdr:nvCxnSpPr>
      <xdr:spPr>
        <a:xfrm flipV="1">
          <a:off x="1447800" y="13913687"/>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168704</xdr:rowOff>
    </xdr:from>
    <xdr:to>
      <xdr:col>7</xdr:col>
      <xdr:colOff>203200</xdr:colOff>
      <xdr:row>81</xdr:row>
      <xdr:rowOff>98854</xdr:rowOff>
    </xdr:to>
    <xdr:sp macro="" textlink="">
      <xdr:nvSpPr>
        <xdr:cNvPr id="213" name="円/楕円 212"/>
        <xdr:cNvSpPr/>
      </xdr:nvSpPr>
      <xdr:spPr>
        <a:xfrm>
          <a:off x="4902200" y="138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13781</xdr:rowOff>
    </xdr:from>
    <xdr:ext cx="762000" cy="259045"/>
    <xdr:sp macro="" textlink="">
      <xdr:nvSpPr>
        <xdr:cNvPr id="214" name="人件費・物件費等の状況該当値テキスト"/>
        <xdr:cNvSpPr txBox="1"/>
      </xdr:nvSpPr>
      <xdr:spPr>
        <a:xfrm>
          <a:off x="5041900" y="137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133,528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128135</xdr:rowOff>
    </xdr:from>
    <xdr:to>
      <xdr:col>6</xdr:col>
      <xdr:colOff>50800</xdr:colOff>
      <xdr:row>81</xdr:row>
      <xdr:rowOff>58285</xdr:rowOff>
    </xdr:to>
    <xdr:sp macro="" textlink="">
      <xdr:nvSpPr>
        <xdr:cNvPr id="215" name="円/楕円 214"/>
        <xdr:cNvSpPr/>
      </xdr:nvSpPr>
      <xdr:spPr>
        <a:xfrm>
          <a:off x="4064000" y="1384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68462</xdr:rowOff>
    </xdr:from>
    <xdr:ext cx="736600" cy="259045"/>
    <xdr:sp macro="" textlink="">
      <xdr:nvSpPr>
        <xdr:cNvPr id="216" name="テキスト ボックス 215"/>
        <xdr:cNvSpPr txBox="1"/>
      </xdr:nvSpPr>
      <xdr:spPr>
        <a:xfrm>
          <a:off x="3733800" y="1361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123,440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164844</xdr:rowOff>
    </xdr:from>
    <xdr:to>
      <xdr:col>4</xdr:col>
      <xdr:colOff>533400</xdr:colOff>
      <xdr:row>81</xdr:row>
      <xdr:rowOff>94994</xdr:rowOff>
    </xdr:to>
    <xdr:sp macro="" textlink="">
      <xdr:nvSpPr>
        <xdr:cNvPr id="217" name="円/楕円 216"/>
        <xdr:cNvSpPr/>
      </xdr:nvSpPr>
      <xdr:spPr>
        <a:xfrm>
          <a:off x="3175000" y="138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105171</xdr:rowOff>
    </xdr:from>
    <xdr:ext cx="762000" cy="259045"/>
    <xdr:sp macro="" textlink="">
      <xdr:nvSpPr>
        <xdr:cNvPr id="218" name="テキスト ボックス 217"/>
        <xdr:cNvSpPr txBox="1"/>
      </xdr:nvSpPr>
      <xdr:spPr>
        <a:xfrm>
          <a:off x="2844800" y="1364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132,568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146887</xdr:rowOff>
    </xdr:from>
    <xdr:to>
      <xdr:col>3</xdr:col>
      <xdr:colOff>330200</xdr:colOff>
      <xdr:row>81</xdr:row>
      <xdr:rowOff>77037</xdr:rowOff>
    </xdr:to>
    <xdr:sp macro="" textlink="">
      <xdr:nvSpPr>
        <xdr:cNvPr id="219" name="円/楕円 218"/>
        <xdr:cNvSpPr/>
      </xdr:nvSpPr>
      <xdr:spPr>
        <a:xfrm>
          <a:off x="2286000" y="1386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87214</xdr:rowOff>
    </xdr:from>
    <xdr:ext cx="762000" cy="259045"/>
    <xdr:sp macro="" textlink="">
      <xdr:nvSpPr>
        <xdr:cNvPr id="220" name="テキスト ボックス 219"/>
        <xdr:cNvSpPr txBox="1"/>
      </xdr:nvSpPr>
      <xdr:spPr>
        <a:xfrm>
          <a:off x="1955800" y="1363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128,103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151698</xdr:rowOff>
    </xdr:from>
    <xdr:to>
      <xdr:col>2</xdr:col>
      <xdr:colOff>127000</xdr:colOff>
      <xdr:row>81</xdr:row>
      <xdr:rowOff>81848</xdr:rowOff>
    </xdr:to>
    <xdr:sp macro="" textlink="">
      <xdr:nvSpPr>
        <xdr:cNvPr id="221" name="円/楕円 220"/>
        <xdr:cNvSpPr/>
      </xdr:nvSpPr>
      <xdr:spPr>
        <a:xfrm>
          <a:off x="1397000" y="138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92025</xdr:rowOff>
    </xdr:from>
    <xdr:ext cx="762000" cy="259045"/>
    <xdr:sp macro="" textlink="">
      <xdr:nvSpPr>
        <xdr:cNvPr id="222" name="テキスト ボックス 221"/>
        <xdr:cNvSpPr txBox="1"/>
      </xdr:nvSpPr>
      <xdr:spPr>
        <a:xfrm>
          <a:off x="1066800" y="136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前年に対し</a:t>
          </a:r>
          <a:r>
            <a:rPr lang="en-US" altLang="ja-JP" sz="1100">
              <a:solidFill>
                <a:schemeClr val="dk1"/>
              </a:solidFill>
              <a:effectLst/>
              <a:latin typeface="+mn-lt"/>
              <a:ea typeface="+mn-ea"/>
              <a:cs typeface="+mn-cs"/>
            </a:rPr>
            <a:t>0.5</a:t>
          </a:r>
          <a:r>
            <a:rPr lang="ja-JP" altLang="en-US" sz="1100">
              <a:solidFill>
                <a:schemeClr val="dk1"/>
              </a:solidFill>
              <a:effectLst/>
              <a:latin typeface="+mn-lt"/>
              <a:ea typeface="+mn-ea"/>
              <a:cs typeface="+mn-cs"/>
            </a:rPr>
            <a:t>ポイント上昇したが、類似団体平均、全国市平均及び全国町村平均を下回っており、県下の市において最も低い状態である。</a:t>
          </a:r>
        </a:p>
        <a:p>
          <a:r>
            <a:rPr lang="ja-JP" altLang="en-US" sz="1100">
              <a:solidFill>
                <a:schemeClr val="dk1"/>
              </a:solidFill>
              <a:effectLst/>
              <a:latin typeface="+mn-lt"/>
              <a:ea typeface="+mn-ea"/>
              <a:cs typeface="+mn-cs"/>
            </a:rPr>
            <a:t>今後も、財政状況を勘案するとともに適正な給与水準を維持するよう努める。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29936</xdr:rowOff>
    </xdr:to>
    <xdr:cxnSp macro="">
      <xdr:nvCxnSpPr>
        <xdr:cNvPr id="258" name="直線コネクタ 257"/>
        <xdr:cNvCxnSpPr/>
      </xdr:nvCxnSpPr>
      <xdr:spPr>
        <a:xfrm>
          <a:off x="16179800" y="1420283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63500</xdr:rowOff>
    </xdr:from>
    <xdr:to>
      <xdr:col>23</xdr:col>
      <xdr:colOff>406400</xdr:colOff>
      <xdr:row>82</xdr:row>
      <xdr:rowOff>143934</xdr:rowOff>
    </xdr:to>
    <xdr:cxnSp macro="">
      <xdr:nvCxnSpPr>
        <xdr:cNvPr id="261" name="直線コネクタ 260"/>
        <xdr:cNvCxnSpPr/>
      </xdr:nvCxnSpPr>
      <xdr:spPr>
        <a:xfrm>
          <a:off x="15290800" y="141224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63500</xdr:rowOff>
    </xdr:from>
    <xdr:to>
      <xdr:col>22</xdr:col>
      <xdr:colOff>203200</xdr:colOff>
      <xdr:row>87</xdr:row>
      <xdr:rowOff>33564</xdr:rowOff>
    </xdr:to>
    <xdr:cxnSp macro="">
      <xdr:nvCxnSpPr>
        <xdr:cNvPr id="264" name="直線コネクタ 263"/>
        <xdr:cNvCxnSpPr/>
      </xdr:nvCxnSpPr>
      <xdr:spPr>
        <a:xfrm flipV="1">
          <a:off x="14401800" y="14122400"/>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124582</xdr:rowOff>
    </xdr:from>
    <xdr:to>
      <xdr:col>21</xdr:col>
      <xdr:colOff>0</xdr:colOff>
      <xdr:row>87</xdr:row>
      <xdr:rowOff>33564</xdr:rowOff>
    </xdr:to>
    <xdr:cxnSp macro="">
      <xdr:nvCxnSpPr>
        <xdr:cNvPr id="267" name="直線コネクタ 266"/>
        <xdr:cNvCxnSpPr/>
      </xdr:nvCxnSpPr>
      <xdr:spPr>
        <a:xfrm>
          <a:off x="13512800" y="148692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7" name="円/楕円 276"/>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8"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9" name="円/楕円 278"/>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80" name="テキスト ボックス 279"/>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12700</xdr:rowOff>
    </xdr:from>
    <xdr:to>
      <xdr:col>22</xdr:col>
      <xdr:colOff>254000</xdr:colOff>
      <xdr:row>82</xdr:row>
      <xdr:rowOff>114300</xdr:rowOff>
    </xdr:to>
    <xdr:sp macro="" textlink="">
      <xdr:nvSpPr>
        <xdr:cNvPr id="281" name="円/楕円 280"/>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124477</xdr:rowOff>
    </xdr:from>
    <xdr:ext cx="762000" cy="259045"/>
    <xdr:sp macro="" textlink="">
      <xdr:nvSpPr>
        <xdr:cNvPr id="282" name="テキスト ボックス 281"/>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154214</xdr:rowOff>
    </xdr:from>
    <xdr:to>
      <xdr:col>21</xdr:col>
      <xdr:colOff>50800</xdr:colOff>
      <xdr:row>87</xdr:row>
      <xdr:rowOff>84364</xdr:rowOff>
    </xdr:to>
    <xdr:sp macro="" textlink="">
      <xdr:nvSpPr>
        <xdr:cNvPr id="283" name="円/楕円 282"/>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94541</xdr:rowOff>
    </xdr:from>
    <xdr:ext cx="762000" cy="259045"/>
    <xdr:sp macro="" textlink="">
      <xdr:nvSpPr>
        <xdr:cNvPr id="284" name="テキスト ボックス 283"/>
        <xdr:cNvSpPr txBox="1"/>
      </xdr:nvSpPr>
      <xdr:spPr>
        <a:xfrm>
          <a:off x="14020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73782</xdr:rowOff>
    </xdr:from>
    <xdr:to>
      <xdr:col>19</xdr:col>
      <xdr:colOff>533400</xdr:colOff>
      <xdr:row>87</xdr:row>
      <xdr:rowOff>3932</xdr:rowOff>
    </xdr:to>
    <xdr:sp macro="" textlink="">
      <xdr:nvSpPr>
        <xdr:cNvPr id="285" name="円/楕円 284"/>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14109</xdr:rowOff>
    </xdr:from>
    <xdr:ext cx="762000" cy="259045"/>
    <xdr:sp macro="" textlink="">
      <xdr:nvSpPr>
        <xdr:cNvPr id="286" name="テキスト ボックス 285"/>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前年度より微増となったが、類似団体平均を</a:t>
          </a:r>
          <a:r>
            <a:rPr lang="en-US" altLang="ja-JP" sz="1100">
              <a:solidFill>
                <a:schemeClr val="dk1"/>
              </a:solidFill>
              <a:effectLst/>
              <a:latin typeface="+mn-lt"/>
              <a:ea typeface="+mn-ea"/>
              <a:cs typeface="+mn-cs"/>
            </a:rPr>
            <a:t>0.74</a:t>
          </a:r>
          <a:r>
            <a:rPr lang="ja-JP" altLang="en-US" sz="1100">
              <a:solidFill>
                <a:schemeClr val="dk1"/>
              </a:solidFill>
              <a:effectLst/>
              <a:latin typeface="+mn-lt"/>
              <a:ea typeface="+mn-ea"/>
              <a:cs typeface="+mn-cs"/>
            </a:rPr>
            <a:t>人下回っている。</a:t>
          </a:r>
        </a:p>
        <a:p>
          <a:r>
            <a:rPr lang="ja-JP" altLang="en-US" sz="1100">
              <a:solidFill>
                <a:schemeClr val="dk1"/>
              </a:solidFill>
              <a:effectLst/>
              <a:latin typeface="+mn-lt"/>
              <a:ea typeface="+mn-ea"/>
              <a:cs typeface="+mn-cs"/>
            </a:rPr>
            <a:t>今後も更なる事務の効率化の促進を図り、より適切な定員管理に努める。</a:t>
          </a:r>
        </a:p>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年度に</a:t>
          </a:r>
          <a:r>
            <a:rPr lang="en-US" altLang="ja-JP" sz="1100">
              <a:solidFill>
                <a:schemeClr val="dk1"/>
              </a:solidFill>
              <a:effectLst/>
              <a:latin typeface="+mn-lt"/>
              <a:ea typeface="+mn-ea"/>
              <a:cs typeface="+mn-cs"/>
            </a:rPr>
            <a:t>1.17</a:t>
          </a:r>
          <a:r>
            <a:rPr lang="ja-JP" altLang="en-US" sz="1100">
              <a:solidFill>
                <a:schemeClr val="dk1"/>
              </a:solidFill>
              <a:effectLst/>
              <a:latin typeface="+mn-lt"/>
              <a:ea typeface="+mn-ea"/>
              <a:cs typeface="+mn-cs"/>
            </a:rPr>
            <a:t>人減っているのは、消防業務の広域化による消防職員の減のためである。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36649</xdr:rowOff>
    </xdr:from>
    <xdr:to>
      <xdr:col>24</xdr:col>
      <xdr:colOff>558800</xdr:colOff>
      <xdr:row>61</xdr:row>
      <xdr:rowOff>72844</xdr:rowOff>
    </xdr:to>
    <xdr:cxnSp macro="">
      <xdr:nvCxnSpPr>
        <xdr:cNvPr id="323" name="直線コネクタ 322"/>
        <xdr:cNvCxnSpPr/>
      </xdr:nvCxnSpPr>
      <xdr:spPr>
        <a:xfrm>
          <a:off x="16179800" y="1049509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4"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36649</xdr:rowOff>
    </xdr:from>
    <xdr:to>
      <xdr:col>23</xdr:col>
      <xdr:colOff>406400</xdr:colOff>
      <xdr:row>61</xdr:row>
      <xdr:rowOff>55608</xdr:rowOff>
    </xdr:to>
    <xdr:cxnSp macro="">
      <xdr:nvCxnSpPr>
        <xdr:cNvPr id="326" name="直線コネクタ 325"/>
        <xdr:cNvCxnSpPr/>
      </xdr:nvCxnSpPr>
      <xdr:spPr>
        <a:xfrm flipV="1">
          <a:off x="15290800" y="1049509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8" name="テキスト ボックス 327"/>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55608</xdr:rowOff>
    </xdr:from>
    <xdr:to>
      <xdr:col>22</xdr:col>
      <xdr:colOff>203200</xdr:colOff>
      <xdr:row>62</xdr:row>
      <xdr:rowOff>85816</xdr:rowOff>
    </xdr:to>
    <xdr:cxnSp macro="">
      <xdr:nvCxnSpPr>
        <xdr:cNvPr id="329" name="直線コネクタ 328"/>
        <xdr:cNvCxnSpPr/>
      </xdr:nvCxnSpPr>
      <xdr:spPr>
        <a:xfrm flipV="1">
          <a:off x="14401800" y="10514058"/>
          <a:ext cx="889000" cy="20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31" name="テキスト ボックス 330"/>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85816</xdr:rowOff>
    </xdr:from>
    <xdr:to>
      <xdr:col>21</xdr:col>
      <xdr:colOff>0</xdr:colOff>
      <xdr:row>62</xdr:row>
      <xdr:rowOff>128905</xdr:rowOff>
    </xdr:to>
    <xdr:cxnSp macro="">
      <xdr:nvCxnSpPr>
        <xdr:cNvPr id="332" name="直線コネクタ 331"/>
        <xdr:cNvCxnSpPr/>
      </xdr:nvCxnSpPr>
      <xdr:spPr>
        <a:xfrm flipV="1">
          <a:off x="13512800" y="10715716"/>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4" name="テキスト ボックス 333"/>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6" name="テキスト ボックス 335"/>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22044</xdr:rowOff>
    </xdr:from>
    <xdr:to>
      <xdr:col>24</xdr:col>
      <xdr:colOff>609600</xdr:colOff>
      <xdr:row>61</xdr:row>
      <xdr:rowOff>123644</xdr:rowOff>
    </xdr:to>
    <xdr:sp macro="" textlink="">
      <xdr:nvSpPr>
        <xdr:cNvPr id="342" name="円/楕円 341"/>
        <xdr:cNvSpPr/>
      </xdr:nvSpPr>
      <xdr:spPr>
        <a:xfrm>
          <a:off x="16967200" y="104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38571</xdr:rowOff>
    </xdr:from>
    <xdr:ext cx="762000" cy="259045"/>
    <xdr:sp macro="" textlink="">
      <xdr:nvSpPr>
        <xdr:cNvPr id="343" name="定員管理の状況該当値テキスト"/>
        <xdr:cNvSpPr txBox="1"/>
      </xdr:nvSpPr>
      <xdr:spPr>
        <a:xfrm>
          <a:off x="17106900" y="1032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157299</xdr:rowOff>
    </xdr:from>
    <xdr:to>
      <xdr:col>23</xdr:col>
      <xdr:colOff>457200</xdr:colOff>
      <xdr:row>61</xdr:row>
      <xdr:rowOff>87449</xdr:rowOff>
    </xdr:to>
    <xdr:sp macro="" textlink="">
      <xdr:nvSpPr>
        <xdr:cNvPr id="344" name="円/楕円 343"/>
        <xdr:cNvSpPr/>
      </xdr:nvSpPr>
      <xdr:spPr>
        <a:xfrm>
          <a:off x="16129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97626</xdr:rowOff>
    </xdr:from>
    <xdr:ext cx="736600" cy="259045"/>
    <xdr:sp macro="" textlink="">
      <xdr:nvSpPr>
        <xdr:cNvPr id="345" name="テキスト ボックス 344"/>
        <xdr:cNvSpPr txBox="1"/>
      </xdr:nvSpPr>
      <xdr:spPr>
        <a:xfrm>
          <a:off x="15798800" y="1021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4808</xdr:rowOff>
    </xdr:from>
    <xdr:to>
      <xdr:col>22</xdr:col>
      <xdr:colOff>254000</xdr:colOff>
      <xdr:row>61</xdr:row>
      <xdr:rowOff>106408</xdr:rowOff>
    </xdr:to>
    <xdr:sp macro="" textlink="">
      <xdr:nvSpPr>
        <xdr:cNvPr id="346" name="円/楕円 345"/>
        <xdr:cNvSpPr/>
      </xdr:nvSpPr>
      <xdr:spPr>
        <a:xfrm>
          <a:off x="152400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116585</xdr:rowOff>
    </xdr:from>
    <xdr:ext cx="762000" cy="259045"/>
    <xdr:sp macro="" textlink="">
      <xdr:nvSpPr>
        <xdr:cNvPr id="347" name="テキスト ボックス 346"/>
        <xdr:cNvSpPr txBox="1"/>
      </xdr:nvSpPr>
      <xdr:spPr>
        <a:xfrm>
          <a:off x="14909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35016</xdr:rowOff>
    </xdr:from>
    <xdr:to>
      <xdr:col>21</xdr:col>
      <xdr:colOff>50800</xdr:colOff>
      <xdr:row>62</xdr:row>
      <xdr:rowOff>136616</xdr:rowOff>
    </xdr:to>
    <xdr:sp macro="" textlink="">
      <xdr:nvSpPr>
        <xdr:cNvPr id="348" name="円/楕円 347"/>
        <xdr:cNvSpPr/>
      </xdr:nvSpPr>
      <xdr:spPr>
        <a:xfrm>
          <a:off x="14351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146793</xdr:rowOff>
    </xdr:from>
    <xdr:ext cx="762000" cy="259045"/>
    <xdr:sp macro="" textlink="">
      <xdr:nvSpPr>
        <xdr:cNvPr id="349" name="テキスト ボックス 348"/>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78105</xdr:rowOff>
    </xdr:from>
    <xdr:to>
      <xdr:col>19</xdr:col>
      <xdr:colOff>533400</xdr:colOff>
      <xdr:row>63</xdr:row>
      <xdr:rowOff>8255</xdr:rowOff>
    </xdr:to>
    <xdr:sp macro="" textlink="">
      <xdr:nvSpPr>
        <xdr:cNvPr id="350" name="円/楕円 349"/>
        <xdr:cNvSpPr/>
      </xdr:nvSpPr>
      <xdr:spPr>
        <a:xfrm>
          <a:off x="13462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18432</xdr:rowOff>
    </xdr:from>
    <xdr:ext cx="762000" cy="259045"/>
    <xdr:sp macro="" textlink="">
      <xdr:nvSpPr>
        <xdr:cNvPr id="351" name="テキスト ボックス 350"/>
        <xdr:cNvSpPr txBox="1"/>
      </xdr:nvSpPr>
      <xdr:spPr>
        <a:xfrm>
          <a:off x="13131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下水道事業（法非適）において新市施行後初めて資本費平準化債を発行したことに伴い、公営企業債の元利償還金に対する繰入金が大きく減少したため、前年度より</a:t>
          </a:r>
          <a:r>
            <a:rPr lang="en-US" altLang="ja-JP" sz="1100">
              <a:solidFill>
                <a:schemeClr val="dk1"/>
              </a:solidFill>
              <a:effectLst/>
              <a:latin typeface="+mn-lt"/>
              <a:ea typeface="+mn-ea"/>
              <a:cs typeface="+mn-cs"/>
            </a:rPr>
            <a:t>0.6</a:t>
          </a:r>
          <a:r>
            <a:rPr lang="ja-JP" altLang="en-US" sz="1100">
              <a:solidFill>
                <a:schemeClr val="dk1"/>
              </a:solidFill>
              <a:effectLst/>
              <a:latin typeface="+mn-lt"/>
              <a:ea typeface="+mn-ea"/>
              <a:cs typeface="+mn-cs"/>
            </a:rPr>
            <a:t>ポイント改善し、類似団体平均を</a:t>
          </a:r>
          <a:r>
            <a:rPr lang="en-US" altLang="ja-JP" sz="1100">
              <a:solidFill>
                <a:schemeClr val="dk1"/>
              </a:solidFill>
              <a:effectLst/>
              <a:latin typeface="+mn-lt"/>
              <a:ea typeface="+mn-ea"/>
              <a:cs typeface="+mn-cs"/>
            </a:rPr>
            <a:t>4.3</a:t>
          </a:r>
          <a:r>
            <a:rPr lang="ja-JP" altLang="en-US" sz="1100">
              <a:solidFill>
                <a:schemeClr val="dk1"/>
              </a:solidFill>
              <a:effectLst/>
              <a:latin typeface="+mn-lt"/>
              <a:ea typeface="+mn-ea"/>
              <a:cs typeface="+mn-cs"/>
            </a:rPr>
            <a:t>ポイント下回った。</a:t>
          </a:r>
        </a:p>
        <a:p>
          <a:r>
            <a:rPr lang="ja-JP" altLang="en-US" sz="1100">
              <a:solidFill>
                <a:schemeClr val="dk1"/>
              </a:solidFill>
              <a:effectLst/>
              <a:latin typeface="+mn-lt"/>
              <a:ea typeface="+mn-ea"/>
              <a:cs typeface="+mn-cs"/>
            </a:rPr>
            <a:t>今後も、新市建設計画に基づく大型の普通建設事業の実施が予定され、合併特例債の発行額の大幅増が見込まれるため、起債に大きく頼ることのない財政運営を行い、比率の増加を抑制していく必要がある。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140123</xdr:rowOff>
    </xdr:from>
    <xdr:to>
      <xdr:col>24</xdr:col>
      <xdr:colOff>558800</xdr:colOff>
      <xdr:row>39</xdr:row>
      <xdr:rowOff>16933</xdr:rowOff>
    </xdr:to>
    <xdr:cxnSp macro="">
      <xdr:nvCxnSpPr>
        <xdr:cNvPr id="385" name="直線コネクタ 384"/>
        <xdr:cNvCxnSpPr/>
      </xdr:nvCxnSpPr>
      <xdr:spPr>
        <a:xfrm flipV="1">
          <a:off x="16179800" y="66552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6"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16933</xdr:rowOff>
    </xdr:from>
    <xdr:to>
      <xdr:col>23</xdr:col>
      <xdr:colOff>406400</xdr:colOff>
      <xdr:row>39</xdr:row>
      <xdr:rowOff>97367</xdr:rowOff>
    </xdr:to>
    <xdr:cxnSp macro="">
      <xdr:nvCxnSpPr>
        <xdr:cNvPr id="388" name="直線コネクタ 387"/>
        <xdr:cNvCxnSpPr/>
      </xdr:nvCxnSpPr>
      <xdr:spPr>
        <a:xfrm flipV="1">
          <a:off x="15290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90" name="テキスト ボックス 389"/>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97367</xdr:rowOff>
    </xdr:from>
    <xdr:to>
      <xdr:col>22</xdr:col>
      <xdr:colOff>203200</xdr:colOff>
      <xdr:row>40</xdr:row>
      <xdr:rowOff>14394</xdr:rowOff>
    </xdr:to>
    <xdr:cxnSp macro="">
      <xdr:nvCxnSpPr>
        <xdr:cNvPr id="391" name="直線コネクタ 390"/>
        <xdr:cNvCxnSpPr/>
      </xdr:nvCxnSpPr>
      <xdr:spPr>
        <a:xfrm flipV="1">
          <a:off x="14401800" y="67839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93" name="テキスト ボックス 392"/>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14394</xdr:rowOff>
    </xdr:from>
    <xdr:to>
      <xdr:col>21</xdr:col>
      <xdr:colOff>0</xdr:colOff>
      <xdr:row>40</xdr:row>
      <xdr:rowOff>135044</xdr:rowOff>
    </xdr:to>
    <xdr:cxnSp macro="">
      <xdr:nvCxnSpPr>
        <xdr:cNvPr id="394" name="直線コネクタ 393"/>
        <xdr:cNvCxnSpPr/>
      </xdr:nvCxnSpPr>
      <xdr:spPr>
        <a:xfrm flipV="1">
          <a:off x="13512800" y="68723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8" name="テキスト ボックス 397"/>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89323</xdr:rowOff>
    </xdr:from>
    <xdr:to>
      <xdr:col>24</xdr:col>
      <xdr:colOff>609600</xdr:colOff>
      <xdr:row>39</xdr:row>
      <xdr:rowOff>19473</xdr:rowOff>
    </xdr:to>
    <xdr:sp macro="" textlink="">
      <xdr:nvSpPr>
        <xdr:cNvPr id="404" name="円/楕円 403"/>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105850</xdr:rowOff>
    </xdr:from>
    <xdr:ext cx="762000" cy="259045"/>
    <xdr:sp macro="" textlink="">
      <xdr:nvSpPr>
        <xdr:cNvPr id="405" name="公債費負担の状況該当値テキスト"/>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137583</xdr:rowOff>
    </xdr:from>
    <xdr:to>
      <xdr:col>23</xdr:col>
      <xdr:colOff>457200</xdr:colOff>
      <xdr:row>39</xdr:row>
      <xdr:rowOff>67733</xdr:rowOff>
    </xdr:to>
    <xdr:sp macro="" textlink="">
      <xdr:nvSpPr>
        <xdr:cNvPr id="406" name="円/楕円 405"/>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77910</xdr:rowOff>
    </xdr:from>
    <xdr:ext cx="736600" cy="259045"/>
    <xdr:sp macro="" textlink="">
      <xdr:nvSpPr>
        <xdr:cNvPr id="407" name="テキスト ボックス 406"/>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46567</xdr:rowOff>
    </xdr:from>
    <xdr:to>
      <xdr:col>22</xdr:col>
      <xdr:colOff>254000</xdr:colOff>
      <xdr:row>39</xdr:row>
      <xdr:rowOff>148167</xdr:rowOff>
    </xdr:to>
    <xdr:sp macro="" textlink="">
      <xdr:nvSpPr>
        <xdr:cNvPr id="408" name="円/楕円 407"/>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158344</xdr:rowOff>
    </xdr:from>
    <xdr:ext cx="762000" cy="259045"/>
    <xdr:sp macro="" textlink="">
      <xdr:nvSpPr>
        <xdr:cNvPr id="409" name="テキスト ボックス 408"/>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135044</xdr:rowOff>
    </xdr:from>
    <xdr:to>
      <xdr:col>21</xdr:col>
      <xdr:colOff>50800</xdr:colOff>
      <xdr:row>40</xdr:row>
      <xdr:rowOff>65194</xdr:rowOff>
    </xdr:to>
    <xdr:sp macro="" textlink="">
      <xdr:nvSpPr>
        <xdr:cNvPr id="410" name="円/楕円 409"/>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75371</xdr:rowOff>
    </xdr:from>
    <xdr:ext cx="762000" cy="259045"/>
    <xdr:sp macro="" textlink="">
      <xdr:nvSpPr>
        <xdr:cNvPr id="411" name="テキスト ボックス 410"/>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412" name="円/楕円 411"/>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413" name="テキスト ボックス 412"/>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新市建設計画事業の進行に伴った合併特例債の発行等により、一般会計等に係る地方債の現在高は近年増加を続けている。一方、公営企業債等繰入見込額や退職手当負担見込額が減少し、充当可能財源等が増加したことにより、前年度より</a:t>
          </a:r>
          <a:r>
            <a:rPr lang="en-US" altLang="ja-JP" sz="1100">
              <a:solidFill>
                <a:schemeClr val="dk1"/>
              </a:solidFill>
              <a:effectLst/>
              <a:latin typeface="+mn-lt"/>
              <a:ea typeface="+mn-ea"/>
              <a:cs typeface="+mn-cs"/>
            </a:rPr>
            <a:t>12.4</a:t>
          </a:r>
          <a:r>
            <a:rPr lang="ja-JP" altLang="en-US" sz="1100">
              <a:solidFill>
                <a:schemeClr val="dk1"/>
              </a:solidFill>
              <a:effectLst/>
              <a:latin typeface="+mn-lt"/>
              <a:ea typeface="+mn-ea"/>
              <a:cs typeface="+mn-cs"/>
            </a:rPr>
            <a:t>ポイント改善し類似団体平均を</a:t>
          </a:r>
          <a:r>
            <a:rPr lang="en-US" altLang="ja-JP" sz="1100">
              <a:solidFill>
                <a:schemeClr val="dk1"/>
              </a:solidFill>
              <a:effectLst/>
              <a:latin typeface="+mn-lt"/>
              <a:ea typeface="+mn-ea"/>
              <a:cs typeface="+mn-cs"/>
            </a:rPr>
            <a:t>9.1</a:t>
          </a:r>
          <a:r>
            <a:rPr lang="ja-JP" altLang="en-US" sz="1100">
              <a:solidFill>
                <a:schemeClr val="dk1"/>
              </a:solidFill>
              <a:effectLst/>
              <a:latin typeface="+mn-lt"/>
              <a:ea typeface="+mn-ea"/>
              <a:cs typeface="+mn-cs"/>
            </a:rPr>
            <a:t>ポイント下回った。</a:t>
          </a:r>
        </a:p>
        <a:p>
          <a:r>
            <a:rPr lang="ja-JP" altLang="en-US" sz="1100">
              <a:solidFill>
                <a:schemeClr val="dk1"/>
              </a:solidFill>
              <a:effectLst/>
              <a:latin typeface="+mn-lt"/>
              <a:ea typeface="+mn-ea"/>
              <a:cs typeface="+mn-cs"/>
            </a:rPr>
            <a:t>普通交付税の算入措置のある有利な合併特例債等の地方債を活用するなど、今後も、後世への負担を少しでも軽減できるよう、新規事業の実施等について総点検を図り、財政の健全化に努める。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116300</xdr:rowOff>
    </xdr:from>
    <xdr:to>
      <xdr:col>24</xdr:col>
      <xdr:colOff>558800</xdr:colOff>
      <xdr:row>17</xdr:row>
      <xdr:rowOff>19653</xdr:rowOff>
    </xdr:to>
    <xdr:cxnSp macro="">
      <xdr:nvCxnSpPr>
        <xdr:cNvPr id="443" name="直線コネクタ 442"/>
        <xdr:cNvCxnSpPr/>
      </xdr:nvCxnSpPr>
      <xdr:spPr>
        <a:xfrm flipV="1">
          <a:off x="16179800" y="2859500"/>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4"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147066</xdr:rowOff>
    </xdr:from>
    <xdr:to>
      <xdr:col>23</xdr:col>
      <xdr:colOff>406400</xdr:colOff>
      <xdr:row>17</xdr:row>
      <xdr:rowOff>19653</xdr:rowOff>
    </xdr:to>
    <xdr:cxnSp macro="">
      <xdr:nvCxnSpPr>
        <xdr:cNvPr id="446" name="直線コネクタ 445"/>
        <xdr:cNvCxnSpPr/>
      </xdr:nvCxnSpPr>
      <xdr:spPr>
        <a:xfrm>
          <a:off x="15290800" y="2890266"/>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59453</xdr:rowOff>
    </xdr:from>
    <xdr:ext cx="736600" cy="259045"/>
    <xdr:sp macro="" textlink="">
      <xdr:nvSpPr>
        <xdr:cNvPr id="448" name="テキスト ボックス 447"/>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119920</xdr:rowOff>
    </xdr:from>
    <xdr:to>
      <xdr:col>22</xdr:col>
      <xdr:colOff>203200</xdr:colOff>
      <xdr:row>16</xdr:row>
      <xdr:rowOff>147066</xdr:rowOff>
    </xdr:to>
    <xdr:cxnSp macro="">
      <xdr:nvCxnSpPr>
        <xdr:cNvPr id="449" name="直線コネクタ 448"/>
        <xdr:cNvCxnSpPr/>
      </xdr:nvCxnSpPr>
      <xdr:spPr>
        <a:xfrm>
          <a:off x="14401800" y="2863120"/>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86599</xdr:rowOff>
    </xdr:from>
    <xdr:ext cx="762000" cy="259045"/>
    <xdr:sp macro="" textlink="">
      <xdr:nvSpPr>
        <xdr:cNvPr id="451" name="テキスト ボックス 450"/>
        <xdr:cNvSpPr txBox="1"/>
      </xdr:nvSpPr>
      <xdr:spPr>
        <a:xfrm>
          <a:off x="14909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119920</xdr:rowOff>
    </xdr:from>
    <xdr:to>
      <xdr:col>21</xdr:col>
      <xdr:colOff>0</xdr:colOff>
      <xdr:row>17</xdr:row>
      <xdr:rowOff>49816</xdr:rowOff>
    </xdr:to>
    <xdr:cxnSp macro="">
      <xdr:nvCxnSpPr>
        <xdr:cNvPr id="452" name="直線コネクタ 451"/>
        <xdr:cNvCxnSpPr/>
      </xdr:nvCxnSpPr>
      <xdr:spPr>
        <a:xfrm flipV="1">
          <a:off x="13512800" y="286312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3" name="フローチャート : 判断 452"/>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152354</xdr:rowOff>
    </xdr:from>
    <xdr:ext cx="762000" cy="259045"/>
    <xdr:sp macro="" textlink="">
      <xdr:nvSpPr>
        <xdr:cNvPr id="454" name="テキスト ボックス 453"/>
        <xdr:cNvSpPr txBox="1"/>
      </xdr:nvSpPr>
      <xdr:spPr>
        <a:xfrm>
          <a:off x="14020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5" name="フローチャート : 判断 454"/>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6" name="テキスト ボックス 455"/>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65500</xdr:rowOff>
    </xdr:from>
    <xdr:to>
      <xdr:col>24</xdr:col>
      <xdr:colOff>609600</xdr:colOff>
      <xdr:row>16</xdr:row>
      <xdr:rowOff>167100</xdr:rowOff>
    </xdr:to>
    <xdr:sp macro="" textlink="">
      <xdr:nvSpPr>
        <xdr:cNvPr id="462" name="円/楕円 461"/>
        <xdr:cNvSpPr/>
      </xdr:nvSpPr>
      <xdr:spPr>
        <a:xfrm>
          <a:off x="16967200" y="28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82027</xdr:rowOff>
    </xdr:from>
    <xdr:ext cx="762000" cy="259045"/>
    <xdr:sp macro="" textlink="">
      <xdr:nvSpPr>
        <xdr:cNvPr id="463" name="将来負担の状況該当値テキスト"/>
        <xdr:cNvSpPr txBox="1"/>
      </xdr:nvSpPr>
      <xdr:spPr>
        <a:xfrm>
          <a:off x="171069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140303</xdr:rowOff>
    </xdr:from>
    <xdr:to>
      <xdr:col>23</xdr:col>
      <xdr:colOff>457200</xdr:colOff>
      <xdr:row>17</xdr:row>
      <xdr:rowOff>70453</xdr:rowOff>
    </xdr:to>
    <xdr:sp macro="" textlink="">
      <xdr:nvSpPr>
        <xdr:cNvPr id="464" name="円/楕円 463"/>
        <xdr:cNvSpPr/>
      </xdr:nvSpPr>
      <xdr:spPr>
        <a:xfrm>
          <a:off x="16129000" y="2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80630</xdr:rowOff>
    </xdr:from>
    <xdr:ext cx="736600" cy="259045"/>
    <xdr:sp macro="" textlink="">
      <xdr:nvSpPr>
        <xdr:cNvPr id="465" name="テキスト ボックス 464"/>
        <xdr:cNvSpPr txBox="1"/>
      </xdr:nvSpPr>
      <xdr:spPr>
        <a:xfrm>
          <a:off x="15798800" y="265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96266</xdr:rowOff>
    </xdr:from>
    <xdr:to>
      <xdr:col>22</xdr:col>
      <xdr:colOff>254000</xdr:colOff>
      <xdr:row>17</xdr:row>
      <xdr:rowOff>26416</xdr:rowOff>
    </xdr:to>
    <xdr:sp macro="" textlink="">
      <xdr:nvSpPr>
        <xdr:cNvPr id="466" name="円/楕円 465"/>
        <xdr:cNvSpPr/>
      </xdr:nvSpPr>
      <xdr:spPr>
        <a:xfrm>
          <a:off x="15240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67" name="テキスト ボックス 466"/>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69120</xdr:rowOff>
    </xdr:from>
    <xdr:to>
      <xdr:col>21</xdr:col>
      <xdr:colOff>50800</xdr:colOff>
      <xdr:row>16</xdr:row>
      <xdr:rowOff>170720</xdr:rowOff>
    </xdr:to>
    <xdr:sp macro="" textlink="">
      <xdr:nvSpPr>
        <xdr:cNvPr id="468" name="円/楕円 467"/>
        <xdr:cNvSpPr/>
      </xdr:nvSpPr>
      <xdr:spPr>
        <a:xfrm>
          <a:off x="14351000" y="28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9447</xdr:rowOff>
    </xdr:from>
    <xdr:ext cx="762000" cy="259045"/>
    <xdr:sp macro="" textlink="">
      <xdr:nvSpPr>
        <xdr:cNvPr id="469" name="テキスト ボックス 468"/>
        <xdr:cNvSpPr txBox="1"/>
      </xdr:nvSpPr>
      <xdr:spPr>
        <a:xfrm>
          <a:off x="14020800" y="258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170466</xdr:rowOff>
    </xdr:from>
    <xdr:to>
      <xdr:col>19</xdr:col>
      <xdr:colOff>533400</xdr:colOff>
      <xdr:row>17</xdr:row>
      <xdr:rowOff>100616</xdr:rowOff>
    </xdr:to>
    <xdr:sp macro="" textlink="">
      <xdr:nvSpPr>
        <xdr:cNvPr id="470" name="円/楕円 469"/>
        <xdr:cNvSpPr/>
      </xdr:nvSpPr>
      <xdr:spPr>
        <a:xfrm>
          <a:off x="13462000" y="29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110793</xdr:rowOff>
    </xdr:from>
    <xdr:ext cx="762000" cy="259045"/>
    <xdr:sp macro="" textlink="">
      <xdr:nvSpPr>
        <xdr:cNvPr id="471" name="テキスト ボックス 470"/>
        <xdr:cNvSpPr txBox="1"/>
      </xdr:nvSpPr>
      <xdr:spPr>
        <a:xfrm>
          <a:off x="13131800" y="268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37,062
36,799
33.72
16,364,769
15,677,296
177,765
8,819,219
16,198,083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年度は消防業務の広域化に伴い人件費が大きく減って補助費等へシフトしたが、平成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0.2</a:t>
          </a:r>
          <a:r>
            <a:rPr lang="ja-JP" altLang="en-US" sz="1100">
              <a:solidFill>
                <a:schemeClr val="dk1"/>
              </a:solidFill>
              <a:effectLst/>
              <a:latin typeface="+mn-lt"/>
              <a:ea typeface="+mn-ea"/>
              <a:cs typeface="+mn-cs"/>
            </a:rPr>
            <a:t>％の上昇となった。類似団体では清掃等の業務を広域で行っているが本市においては直営実施していることが、類似団体と比べ人件費の増の要因として考えられる。</a:t>
          </a:r>
        </a:p>
        <a:p>
          <a:r>
            <a:rPr lang="ja-JP" altLang="en-US" sz="1100">
              <a:solidFill>
                <a:schemeClr val="dk1"/>
              </a:solidFill>
              <a:effectLst/>
              <a:latin typeface="+mn-lt"/>
              <a:ea typeface="+mn-ea"/>
              <a:cs typeface="+mn-cs"/>
            </a:rPr>
            <a:t>今後は、民間でも実施可能な部分については、委託化を進める等、適正な定員管理を通じて人件費抑制に向けた取組を推進していく。</a:t>
          </a:r>
        </a:p>
        <a:p>
          <a:r>
            <a:rPr lang="ja-JP" altLang="en-US" sz="1100">
              <a:solidFill>
                <a:schemeClr val="dk1"/>
              </a:solidFill>
              <a:effectLst/>
              <a:latin typeface="+mn-lt"/>
              <a:ea typeface="+mn-ea"/>
              <a:cs typeface="+mn-cs"/>
            </a:rPr>
            <a:t>なお、人件費及び人件費に準ずる費用の人口</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人当たり決算額については、前年度までは類似団体平均を大きく下回っていたが、今年度から市町村類型が変更されたことにより、類似団体平均並みとなった。</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147574</xdr:rowOff>
    </xdr:from>
    <xdr:to>
      <xdr:col>7</xdr:col>
      <xdr:colOff>15875</xdr:colOff>
      <xdr:row>39</xdr:row>
      <xdr:rowOff>165862</xdr:rowOff>
    </xdr:to>
    <xdr:cxnSp macro="">
      <xdr:nvCxnSpPr>
        <xdr:cNvPr id="64" name="直線コネクタ 63"/>
        <xdr:cNvCxnSpPr/>
      </xdr:nvCxnSpPr>
      <xdr:spPr>
        <a:xfrm>
          <a:off x="3987800" y="68341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147574</xdr:rowOff>
    </xdr:from>
    <xdr:to>
      <xdr:col>5</xdr:col>
      <xdr:colOff>549275</xdr:colOff>
      <xdr:row>41</xdr:row>
      <xdr:rowOff>106426</xdr:rowOff>
    </xdr:to>
    <xdr:cxnSp macro="">
      <xdr:nvCxnSpPr>
        <xdr:cNvPr id="67" name="直線コネクタ 66"/>
        <xdr:cNvCxnSpPr/>
      </xdr:nvCxnSpPr>
      <xdr:spPr>
        <a:xfrm flipV="1">
          <a:off x="3098800" y="683412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78249</xdr:rowOff>
    </xdr:from>
    <xdr:ext cx="736600" cy="259045"/>
    <xdr:sp macro="" textlink="">
      <xdr:nvSpPr>
        <xdr:cNvPr id="69" name="テキスト ボックス 68"/>
        <xdr:cNvSpPr txBox="1"/>
      </xdr:nvSpPr>
      <xdr:spPr>
        <a:xfrm>
          <a:off x="3606800" y="625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97282</xdr:rowOff>
    </xdr:from>
    <xdr:to>
      <xdr:col>4</xdr:col>
      <xdr:colOff>346075</xdr:colOff>
      <xdr:row>41</xdr:row>
      <xdr:rowOff>106426</xdr:rowOff>
    </xdr:to>
    <xdr:cxnSp macro="">
      <xdr:nvCxnSpPr>
        <xdr:cNvPr id="70" name="直線コネクタ 69"/>
        <xdr:cNvCxnSpPr/>
      </xdr:nvCxnSpPr>
      <xdr:spPr>
        <a:xfrm>
          <a:off x="2209800" y="7126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59961</xdr:rowOff>
    </xdr:from>
    <xdr:ext cx="762000" cy="259045"/>
    <xdr:sp macro="" textlink="">
      <xdr:nvSpPr>
        <xdr:cNvPr id="72" name="テキスト ボックス 71"/>
        <xdr:cNvSpPr txBox="1"/>
      </xdr:nvSpPr>
      <xdr:spPr>
        <a:xfrm>
          <a:off x="2717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85852</xdr:rowOff>
    </xdr:from>
    <xdr:to>
      <xdr:col>3</xdr:col>
      <xdr:colOff>142875</xdr:colOff>
      <xdr:row>41</xdr:row>
      <xdr:rowOff>97282</xdr:rowOff>
    </xdr:to>
    <xdr:cxnSp macro="">
      <xdr:nvCxnSpPr>
        <xdr:cNvPr id="73" name="直線コネクタ 72"/>
        <xdr:cNvCxnSpPr/>
      </xdr:nvCxnSpPr>
      <xdr:spPr>
        <a:xfrm>
          <a:off x="1320800" y="694385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7383</xdr:rowOff>
    </xdr:from>
    <xdr:ext cx="762000" cy="259045"/>
    <xdr:sp macro="" textlink="">
      <xdr:nvSpPr>
        <xdr:cNvPr id="77" name="テキスト ボックス 76"/>
        <xdr:cNvSpPr txBox="1"/>
      </xdr:nvSpPr>
      <xdr:spPr>
        <a:xfrm>
          <a:off x="939800" y="635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115062</xdr:rowOff>
    </xdr:from>
    <xdr:to>
      <xdr:col>7</xdr:col>
      <xdr:colOff>66675</xdr:colOff>
      <xdr:row>40</xdr:row>
      <xdr:rowOff>45212</xdr:rowOff>
    </xdr:to>
    <xdr:sp macro="" textlink="">
      <xdr:nvSpPr>
        <xdr:cNvPr id="83" name="円/楕円 82"/>
        <xdr:cNvSpPr/>
      </xdr:nvSpPr>
      <xdr:spPr>
        <a:xfrm>
          <a:off x="4775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87139</xdr:rowOff>
    </xdr:from>
    <xdr:ext cx="762000" cy="259045"/>
    <xdr:sp macro="" textlink="">
      <xdr:nvSpPr>
        <xdr:cNvPr id="84" name="人件費該当値テキスト"/>
        <xdr:cNvSpPr txBox="1"/>
      </xdr:nvSpPr>
      <xdr:spPr>
        <a:xfrm>
          <a:off x="49149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96774</xdr:rowOff>
    </xdr:from>
    <xdr:to>
      <xdr:col>5</xdr:col>
      <xdr:colOff>600075</xdr:colOff>
      <xdr:row>40</xdr:row>
      <xdr:rowOff>26924</xdr:rowOff>
    </xdr:to>
    <xdr:sp macro="" textlink="">
      <xdr:nvSpPr>
        <xdr:cNvPr id="85" name="円/楕円 84"/>
        <xdr:cNvSpPr/>
      </xdr:nvSpPr>
      <xdr:spPr>
        <a:xfrm>
          <a:off x="3937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11701</xdr:rowOff>
    </xdr:from>
    <xdr:ext cx="736600" cy="259045"/>
    <xdr:sp macro="" textlink="">
      <xdr:nvSpPr>
        <xdr:cNvPr id="86" name="テキスト ボックス 85"/>
        <xdr:cNvSpPr txBox="1"/>
      </xdr:nvSpPr>
      <xdr:spPr>
        <a:xfrm>
          <a:off x="3606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55626</xdr:rowOff>
    </xdr:from>
    <xdr:to>
      <xdr:col>4</xdr:col>
      <xdr:colOff>396875</xdr:colOff>
      <xdr:row>41</xdr:row>
      <xdr:rowOff>157226</xdr:rowOff>
    </xdr:to>
    <xdr:sp macro="" textlink="">
      <xdr:nvSpPr>
        <xdr:cNvPr id="87" name="円/楕円 86"/>
        <xdr:cNvSpPr/>
      </xdr:nvSpPr>
      <xdr:spPr>
        <a:xfrm>
          <a:off x="3048000" y="70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142003</xdr:rowOff>
    </xdr:from>
    <xdr:ext cx="762000" cy="259045"/>
    <xdr:sp macro="" textlink="">
      <xdr:nvSpPr>
        <xdr:cNvPr id="88" name="テキスト ボックス 87"/>
        <xdr:cNvSpPr txBox="1"/>
      </xdr:nvSpPr>
      <xdr:spPr>
        <a:xfrm>
          <a:off x="2717800" y="717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46482</xdr:rowOff>
    </xdr:from>
    <xdr:to>
      <xdr:col>3</xdr:col>
      <xdr:colOff>193675</xdr:colOff>
      <xdr:row>41</xdr:row>
      <xdr:rowOff>148082</xdr:rowOff>
    </xdr:to>
    <xdr:sp macro="" textlink="">
      <xdr:nvSpPr>
        <xdr:cNvPr id="89" name="円/楕円 88"/>
        <xdr:cNvSpPr/>
      </xdr:nvSpPr>
      <xdr:spPr>
        <a:xfrm>
          <a:off x="2159000" y="7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132859</xdr:rowOff>
    </xdr:from>
    <xdr:ext cx="762000" cy="259045"/>
    <xdr:sp macro="" textlink="">
      <xdr:nvSpPr>
        <xdr:cNvPr id="90" name="テキスト ボックス 89"/>
        <xdr:cNvSpPr txBox="1"/>
      </xdr:nvSpPr>
      <xdr:spPr>
        <a:xfrm>
          <a:off x="1828800" y="716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35052</xdr:rowOff>
    </xdr:from>
    <xdr:to>
      <xdr:col>1</xdr:col>
      <xdr:colOff>676275</xdr:colOff>
      <xdr:row>40</xdr:row>
      <xdr:rowOff>136652</xdr:rowOff>
    </xdr:to>
    <xdr:sp macro="" textlink="">
      <xdr:nvSpPr>
        <xdr:cNvPr id="91" name="円/楕円 90"/>
        <xdr:cNvSpPr/>
      </xdr:nvSpPr>
      <xdr:spPr>
        <a:xfrm>
          <a:off x="1270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121429</xdr:rowOff>
    </xdr:from>
    <xdr:ext cx="762000" cy="259045"/>
    <xdr:sp macro="" textlink="">
      <xdr:nvSpPr>
        <xdr:cNvPr id="92" name="テキスト ボックス 91"/>
        <xdr:cNvSpPr txBox="1"/>
      </xdr:nvSpPr>
      <xdr:spPr>
        <a:xfrm>
          <a:off x="939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0.9</a:t>
          </a:r>
          <a:r>
            <a:rPr lang="ja-JP" altLang="en-US" sz="1100">
              <a:solidFill>
                <a:schemeClr val="dk1"/>
              </a:solidFill>
              <a:effectLst/>
              <a:latin typeface="+mn-lt"/>
              <a:ea typeface="+mn-ea"/>
              <a:cs typeface="+mn-cs"/>
            </a:rPr>
            <a:t>ポイント上昇したが、平成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年度から学校給食センターを新設したことに伴う需用費及び備品購入費の増額と、調理配達について直営実施から業務委託に改めたことによる委託費の増額の影響が大きい。</a:t>
          </a:r>
        </a:p>
        <a:p>
          <a:r>
            <a:rPr lang="ja-JP" altLang="en-US" sz="1100">
              <a:solidFill>
                <a:schemeClr val="dk1"/>
              </a:solidFill>
              <a:effectLst/>
              <a:latin typeface="+mn-lt"/>
              <a:ea typeface="+mn-ea"/>
              <a:cs typeface="+mn-cs"/>
            </a:rPr>
            <a:t>学校給食センターは今回の新設により整理統合することができたが、それ以外にも合併以後住民の利便性に配慮しているため残っている重複施設があり、それらの休・廃止も含めた管理・運営経費の削減や臨時雇用に係る経費の削減、更には全体的にみた経費（光熱水費、消耗品等）の節減等、行財政改革の実施により経費の抑制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17</xdr:row>
      <xdr:rowOff>69850</xdr:rowOff>
    </xdr:to>
    <xdr:cxnSp macro="">
      <xdr:nvCxnSpPr>
        <xdr:cNvPr id="127" name="直線コネクタ 126"/>
        <xdr:cNvCxnSpPr/>
      </xdr:nvCxnSpPr>
      <xdr:spPr>
        <a:xfrm>
          <a:off x="15671800" y="28865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16</xdr:row>
      <xdr:rowOff>154214</xdr:rowOff>
    </xdr:to>
    <xdr:cxnSp macro="">
      <xdr:nvCxnSpPr>
        <xdr:cNvPr id="130" name="直線コネクタ 129"/>
        <xdr:cNvCxnSpPr/>
      </xdr:nvCxnSpPr>
      <xdr:spPr>
        <a:xfrm flipV="1">
          <a:off x="14782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99786</xdr:rowOff>
    </xdr:from>
    <xdr:to>
      <xdr:col>21</xdr:col>
      <xdr:colOff>361950</xdr:colOff>
      <xdr:row>16</xdr:row>
      <xdr:rowOff>154214</xdr:rowOff>
    </xdr:to>
    <xdr:cxnSp macro="">
      <xdr:nvCxnSpPr>
        <xdr:cNvPr id="133" name="直線コネクタ 132"/>
        <xdr:cNvCxnSpPr/>
      </xdr:nvCxnSpPr>
      <xdr:spPr>
        <a:xfrm>
          <a:off x="13893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140607</xdr:rowOff>
    </xdr:from>
    <xdr:to>
      <xdr:col>20</xdr:col>
      <xdr:colOff>158750</xdr:colOff>
      <xdr:row>16</xdr:row>
      <xdr:rowOff>99786</xdr:rowOff>
    </xdr:to>
    <xdr:cxnSp macro="">
      <xdr:nvCxnSpPr>
        <xdr:cNvPr id="136" name="直線コネクタ 135"/>
        <xdr:cNvCxnSpPr/>
      </xdr:nvCxnSpPr>
      <xdr:spPr>
        <a:xfrm>
          <a:off x="13004800" y="2712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6" name="円/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48" name="円/楕円 147"/>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7456</xdr:rowOff>
    </xdr:from>
    <xdr:ext cx="736600" cy="259045"/>
    <xdr:sp macro="" textlink="">
      <xdr:nvSpPr>
        <xdr:cNvPr id="149" name="テキスト ボックス 148"/>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0" name="円/楕円 149"/>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1" name="テキスト ボックス 150"/>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48986</xdr:rowOff>
    </xdr:from>
    <xdr:to>
      <xdr:col>20</xdr:col>
      <xdr:colOff>209550</xdr:colOff>
      <xdr:row>16</xdr:row>
      <xdr:rowOff>150586</xdr:rowOff>
    </xdr:to>
    <xdr:sp macro="" textlink="">
      <xdr:nvSpPr>
        <xdr:cNvPr id="152" name="円/楕円 151"/>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53" name="テキスト ボックス 152"/>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54" name="円/楕円 153"/>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55" name="テキスト ボックス 154"/>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扶助費に係る経常収支比率は、前年度より</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ポイント上昇した。</a:t>
          </a:r>
        </a:p>
        <a:p>
          <a:r>
            <a:rPr lang="ja-JP" altLang="en-US" sz="1100">
              <a:solidFill>
                <a:schemeClr val="dk1"/>
              </a:solidFill>
              <a:effectLst/>
              <a:latin typeface="+mn-lt"/>
              <a:ea typeface="+mn-ea"/>
              <a:cs typeface="+mn-cs"/>
            </a:rPr>
            <a:t>少子高齢化等により、扶助費は財政を圧迫する要因となっていることから、新規の単独事業の実施については慎重に検討していく必要がある。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56243</xdr:rowOff>
    </xdr:to>
    <xdr:cxnSp macro="">
      <xdr:nvCxnSpPr>
        <xdr:cNvPr id="190" name="直線コネクタ 189"/>
        <xdr:cNvCxnSpPr/>
      </xdr:nvCxnSpPr>
      <xdr:spPr>
        <a:xfrm>
          <a:off x="3987800" y="95377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107950</xdr:rowOff>
    </xdr:to>
    <xdr:cxnSp macro="">
      <xdr:nvCxnSpPr>
        <xdr:cNvPr id="193" name="直線コネクタ 192"/>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140607</xdr:rowOff>
    </xdr:to>
    <xdr:cxnSp macro="">
      <xdr:nvCxnSpPr>
        <xdr:cNvPr id="196" name="直線コネクタ 195"/>
        <xdr:cNvCxnSpPr/>
      </xdr:nvCxnSpPr>
      <xdr:spPr>
        <a:xfrm flipV="1">
          <a:off x="2209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140607</xdr:rowOff>
    </xdr:to>
    <xdr:cxnSp macro="">
      <xdr:nvCxnSpPr>
        <xdr:cNvPr id="199" name="直線コネクタ 198"/>
        <xdr:cNvCxnSpPr/>
      </xdr:nvCxnSpPr>
      <xdr:spPr>
        <a:xfrm>
          <a:off x="1320800" y="94506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5443</xdr:rowOff>
    </xdr:from>
    <xdr:to>
      <xdr:col>7</xdr:col>
      <xdr:colOff>66675</xdr:colOff>
      <xdr:row>56</xdr:row>
      <xdr:rowOff>107043</xdr:rowOff>
    </xdr:to>
    <xdr:sp macro="" textlink="">
      <xdr:nvSpPr>
        <xdr:cNvPr id="209" name="円/楕円 208"/>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148970</xdr:rowOff>
    </xdr:from>
    <xdr:ext cx="762000" cy="259045"/>
    <xdr:sp macro="" textlink="">
      <xdr:nvSpPr>
        <xdr:cNvPr id="210" name="扶助費該当値テキスト"/>
        <xdr:cNvSpPr txBox="1"/>
      </xdr:nvSpPr>
      <xdr:spPr>
        <a:xfrm>
          <a:off x="4914900" y="95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3" name="円/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5" name="円/楕円 214"/>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16" name="テキスト ボックス 215"/>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その他に係る経常収支比率については、前年度と変化がなく、類似団体平均とほぼ同水準で推移している。</a:t>
          </a:r>
        </a:p>
        <a:p>
          <a:r>
            <a:rPr lang="ja-JP" altLang="en-US" sz="1100">
              <a:solidFill>
                <a:schemeClr val="dk1"/>
              </a:solidFill>
              <a:effectLst/>
              <a:latin typeface="+mn-lt"/>
              <a:ea typeface="+mn-ea"/>
              <a:cs typeface="+mn-cs"/>
            </a:rPr>
            <a:t>繰出金に係る経常収支比率は前年度より</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ポイント上昇しているが、下水道事業への繰出金による影響よりも国民健康保険及び後期高齢者医療への繰出金による影響が大きい。</a:t>
          </a:r>
        </a:p>
        <a:p>
          <a:r>
            <a:rPr lang="ja-JP" altLang="en-US" sz="1100">
              <a:solidFill>
                <a:schemeClr val="dk1"/>
              </a:solidFill>
              <a:effectLst/>
              <a:latin typeface="+mn-lt"/>
              <a:ea typeface="+mn-ea"/>
              <a:cs typeface="+mn-cs"/>
            </a:rPr>
            <a:t>特別会計については、経費の削減をするとともに、料金改定も含めた自主財源の確保を検討し、繰出金の抑制に努める。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107950</xdr:rowOff>
    </xdr:to>
    <xdr:cxnSp macro="">
      <xdr:nvCxnSpPr>
        <xdr:cNvPr id="251" name="直線コネクタ 250"/>
        <xdr:cNvCxnSpPr/>
      </xdr:nvCxnSpPr>
      <xdr:spPr>
        <a:xfrm>
          <a:off x="15671800" y="988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107950</xdr:rowOff>
    </xdr:to>
    <xdr:cxnSp macro="">
      <xdr:nvCxnSpPr>
        <xdr:cNvPr id="254" name="直線コネクタ 253"/>
        <xdr:cNvCxnSpPr/>
      </xdr:nvCxnSpPr>
      <xdr:spPr>
        <a:xfrm>
          <a:off x="14782800" y="9827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57</xdr:row>
      <xdr:rowOff>69850</xdr:rowOff>
    </xdr:to>
    <xdr:cxnSp macro="">
      <xdr:nvCxnSpPr>
        <xdr:cNvPr id="257" name="直線コネクタ 256"/>
        <xdr:cNvCxnSpPr/>
      </xdr:nvCxnSpPr>
      <xdr:spPr>
        <a:xfrm flipV="1">
          <a:off x="13893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69850</xdr:rowOff>
    </xdr:to>
    <xdr:cxnSp macro="">
      <xdr:nvCxnSpPr>
        <xdr:cNvPr id="260" name="直線コネクタ 259"/>
        <xdr:cNvCxnSpPr/>
      </xdr:nvCxnSpPr>
      <xdr:spPr>
        <a:xfrm>
          <a:off x="13004800" y="978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70" name="円/楕円 269"/>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71"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72" name="円/楕円 271"/>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73" name="テキスト ボックス 272"/>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4" name="円/楕円 273"/>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5" name="テキスト ボックス 27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6" name="円/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8" name="円/楕円 277"/>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79" name="テキスト ボックス 278"/>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年度は、消防業務の広域化に伴い一部事務組合に対する負担金を支出するようになったため対前年度比</a:t>
          </a:r>
          <a:r>
            <a:rPr lang="en-US" altLang="ja-JP" sz="1100">
              <a:solidFill>
                <a:schemeClr val="dk1"/>
              </a:solidFill>
              <a:effectLst/>
              <a:latin typeface="+mn-lt"/>
              <a:ea typeface="+mn-ea"/>
              <a:cs typeface="+mn-cs"/>
            </a:rPr>
            <a:t>5.0</a:t>
          </a:r>
          <a:r>
            <a:rPr lang="ja-JP" altLang="en-US" sz="1100">
              <a:solidFill>
                <a:schemeClr val="dk1"/>
              </a:solidFill>
              <a:effectLst/>
              <a:latin typeface="+mn-lt"/>
              <a:ea typeface="+mn-ea"/>
              <a:cs typeface="+mn-cs"/>
            </a:rPr>
            <a:t>ポイント上昇したが、今年度は</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ポイントの低下となった。うち一部事務組合負担金としては、前年度より</a:t>
          </a:r>
          <a:r>
            <a:rPr lang="en-US" altLang="ja-JP" sz="1100">
              <a:solidFill>
                <a:schemeClr val="dk1"/>
              </a:solidFill>
              <a:effectLst/>
              <a:latin typeface="+mn-lt"/>
              <a:ea typeface="+mn-ea"/>
              <a:cs typeface="+mn-cs"/>
            </a:rPr>
            <a:t>0.2</a:t>
          </a:r>
          <a:r>
            <a:rPr lang="ja-JP" altLang="en-US" sz="1100">
              <a:solidFill>
                <a:schemeClr val="dk1"/>
              </a:solidFill>
              <a:effectLst/>
              <a:latin typeface="+mn-lt"/>
              <a:ea typeface="+mn-ea"/>
              <a:cs typeface="+mn-cs"/>
            </a:rPr>
            <a:t>ポイント低下した。</a:t>
          </a:r>
        </a:p>
        <a:p>
          <a:r>
            <a:rPr lang="ja-JP" altLang="en-US" sz="1100">
              <a:solidFill>
                <a:schemeClr val="dk1"/>
              </a:solidFill>
              <a:effectLst/>
              <a:latin typeface="+mn-lt"/>
              <a:ea typeface="+mn-ea"/>
              <a:cs typeface="+mn-cs"/>
            </a:rPr>
            <a:t>各種団体への補助金の見直しや廃止を含め、適正な補助金の交付について引き続き検討する。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49276</xdr:rowOff>
    </xdr:to>
    <xdr:cxnSp macro="">
      <xdr:nvCxnSpPr>
        <xdr:cNvPr id="309" name="直線コネクタ 308"/>
        <xdr:cNvCxnSpPr/>
      </xdr:nvCxnSpPr>
      <xdr:spPr>
        <a:xfrm flipV="1">
          <a:off x="15671800" y="6216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163576</xdr:rowOff>
    </xdr:from>
    <xdr:to>
      <xdr:col>22</xdr:col>
      <xdr:colOff>565150</xdr:colOff>
      <xdr:row>36</xdr:row>
      <xdr:rowOff>49276</xdr:rowOff>
    </xdr:to>
    <xdr:cxnSp macro="">
      <xdr:nvCxnSpPr>
        <xdr:cNvPr id="312" name="直線コネクタ 311"/>
        <xdr:cNvCxnSpPr/>
      </xdr:nvCxnSpPr>
      <xdr:spPr>
        <a:xfrm>
          <a:off x="14782800" y="599287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159004</xdr:rowOff>
    </xdr:from>
    <xdr:to>
      <xdr:col>21</xdr:col>
      <xdr:colOff>361950</xdr:colOff>
      <xdr:row>34</xdr:row>
      <xdr:rowOff>163576</xdr:rowOff>
    </xdr:to>
    <xdr:cxnSp macro="">
      <xdr:nvCxnSpPr>
        <xdr:cNvPr id="315" name="直線コネクタ 314"/>
        <xdr:cNvCxnSpPr/>
      </xdr:nvCxnSpPr>
      <xdr:spPr>
        <a:xfrm>
          <a:off x="13893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154432</xdr:rowOff>
    </xdr:from>
    <xdr:to>
      <xdr:col>20</xdr:col>
      <xdr:colOff>158750</xdr:colOff>
      <xdr:row>34</xdr:row>
      <xdr:rowOff>159004</xdr:rowOff>
    </xdr:to>
    <xdr:cxnSp macro="">
      <xdr:nvCxnSpPr>
        <xdr:cNvPr id="318" name="直線コネクタ 317"/>
        <xdr:cNvCxnSpPr/>
      </xdr:nvCxnSpPr>
      <xdr:spPr>
        <a:xfrm>
          <a:off x="13004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8" name="円/楕円 327"/>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9"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30" name="円/楕円 329"/>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31" name="テキスト ボックス 330"/>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112776</xdr:rowOff>
    </xdr:from>
    <xdr:to>
      <xdr:col>21</xdr:col>
      <xdr:colOff>412750</xdr:colOff>
      <xdr:row>35</xdr:row>
      <xdr:rowOff>42926</xdr:rowOff>
    </xdr:to>
    <xdr:sp macro="" textlink="">
      <xdr:nvSpPr>
        <xdr:cNvPr id="332" name="円/楕円 331"/>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53103</xdr:rowOff>
    </xdr:from>
    <xdr:ext cx="762000" cy="259045"/>
    <xdr:sp macro="" textlink="">
      <xdr:nvSpPr>
        <xdr:cNvPr id="333" name="テキスト ボックス 332"/>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108204</xdr:rowOff>
    </xdr:from>
    <xdr:to>
      <xdr:col>20</xdr:col>
      <xdr:colOff>209550</xdr:colOff>
      <xdr:row>35</xdr:row>
      <xdr:rowOff>38354</xdr:rowOff>
    </xdr:to>
    <xdr:sp macro="" textlink="">
      <xdr:nvSpPr>
        <xdr:cNvPr id="334" name="円/楕円 333"/>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48531</xdr:rowOff>
    </xdr:from>
    <xdr:ext cx="762000" cy="259045"/>
    <xdr:sp macro="" textlink="">
      <xdr:nvSpPr>
        <xdr:cNvPr id="335" name="テキスト ボックス 334"/>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103632</xdr:rowOff>
    </xdr:from>
    <xdr:to>
      <xdr:col>19</xdr:col>
      <xdr:colOff>6350</xdr:colOff>
      <xdr:row>35</xdr:row>
      <xdr:rowOff>33782</xdr:rowOff>
    </xdr:to>
    <xdr:sp macro="" textlink="">
      <xdr:nvSpPr>
        <xdr:cNvPr id="336" name="円/楕円 335"/>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43959</xdr:rowOff>
    </xdr:from>
    <xdr:ext cx="762000" cy="259045"/>
    <xdr:sp macro="" textlink="">
      <xdr:nvSpPr>
        <xdr:cNvPr id="337" name="テキスト ボックス 336"/>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前年度同様の水準を維持し、類似団体平均を大きく下回る状況にある。</a:t>
          </a:r>
        </a:p>
        <a:p>
          <a:r>
            <a:rPr lang="ja-JP" altLang="en-US" sz="1100">
              <a:solidFill>
                <a:schemeClr val="dk1"/>
              </a:solidFill>
              <a:effectLst/>
              <a:latin typeface="+mn-lt"/>
              <a:ea typeface="+mn-ea"/>
              <a:cs typeface="+mn-cs"/>
            </a:rPr>
            <a:t>しかし、新市建設計画事業の進行に伴った合併特例債に係る元利償還金について、来年度以降から大幅な増加が見込まれる。普通交付税の算入措置のある有利な地方債の活用に努めているが、交付税措置があるとしても経常収支比率の増加は避けられない。</a:t>
          </a:r>
        </a:p>
        <a:p>
          <a:r>
            <a:rPr lang="ja-JP" altLang="en-US" sz="1100">
              <a:solidFill>
                <a:schemeClr val="dk1"/>
              </a:solidFill>
              <a:effectLst/>
              <a:latin typeface="+mn-lt"/>
              <a:ea typeface="+mn-ea"/>
              <a:cs typeface="+mn-cs"/>
            </a:rPr>
            <a:t>慎重な財政運営を行い、公債費の増加抑制に努める。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123190</xdr:rowOff>
    </xdr:from>
    <xdr:to>
      <xdr:col>7</xdr:col>
      <xdr:colOff>15875</xdr:colOff>
      <xdr:row>73</xdr:row>
      <xdr:rowOff>130810</xdr:rowOff>
    </xdr:to>
    <xdr:cxnSp macro="">
      <xdr:nvCxnSpPr>
        <xdr:cNvPr id="370" name="直線コネクタ 369"/>
        <xdr:cNvCxnSpPr/>
      </xdr:nvCxnSpPr>
      <xdr:spPr>
        <a:xfrm>
          <a:off x="3987800" y="12639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92710</xdr:rowOff>
    </xdr:from>
    <xdr:to>
      <xdr:col>5</xdr:col>
      <xdr:colOff>549275</xdr:colOff>
      <xdr:row>73</xdr:row>
      <xdr:rowOff>123190</xdr:rowOff>
    </xdr:to>
    <xdr:cxnSp macro="">
      <xdr:nvCxnSpPr>
        <xdr:cNvPr id="373" name="直線コネクタ 372"/>
        <xdr:cNvCxnSpPr/>
      </xdr:nvCxnSpPr>
      <xdr:spPr>
        <a:xfrm>
          <a:off x="3098800" y="12608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92710</xdr:rowOff>
    </xdr:from>
    <xdr:to>
      <xdr:col>4</xdr:col>
      <xdr:colOff>346075</xdr:colOff>
      <xdr:row>73</xdr:row>
      <xdr:rowOff>138430</xdr:rowOff>
    </xdr:to>
    <xdr:cxnSp macro="">
      <xdr:nvCxnSpPr>
        <xdr:cNvPr id="376" name="直線コネクタ 375"/>
        <xdr:cNvCxnSpPr/>
      </xdr:nvCxnSpPr>
      <xdr:spPr>
        <a:xfrm flipV="1">
          <a:off x="2209800" y="12608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138430</xdr:rowOff>
    </xdr:from>
    <xdr:to>
      <xdr:col>3</xdr:col>
      <xdr:colOff>142875</xdr:colOff>
      <xdr:row>74</xdr:row>
      <xdr:rowOff>66040</xdr:rowOff>
    </xdr:to>
    <xdr:cxnSp macro="">
      <xdr:nvCxnSpPr>
        <xdr:cNvPr id="379" name="直線コネクタ 378"/>
        <xdr:cNvCxnSpPr/>
      </xdr:nvCxnSpPr>
      <xdr:spPr>
        <a:xfrm flipV="1">
          <a:off x="1320800" y="12654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80010</xdr:rowOff>
    </xdr:from>
    <xdr:to>
      <xdr:col>7</xdr:col>
      <xdr:colOff>66675</xdr:colOff>
      <xdr:row>74</xdr:row>
      <xdr:rowOff>10160</xdr:rowOff>
    </xdr:to>
    <xdr:sp macro="" textlink="">
      <xdr:nvSpPr>
        <xdr:cNvPr id="389" name="円/楕円 388"/>
        <xdr:cNvSpPr/>
      </xdr:nvSpPr>
      <xdr:spPr>
        <a:xfrm>
          <a:off x="47752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96537</xdr:rowOff>
    </xdr:from>
    <xdr:ext cx="762000" cy="259045"/>
    <xdr:sp macro="" textlink="">
      <xdr:nvSpPr>
        <xdr:cNvPr id="390" name="公債費該当値テキスト"/>
        <xdr:cNvSpPr txBox="1"/>
      </xdr:nvSpPr>
      <xdr:spPr>
        <a:xfrm>
          <a:off x="49149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72390</xdr:rowOff>
    </xdr:from>
    <xdr:to>
      <xdr:col>5</xdr:col>
      <xdr:colOff>600075</xdr:colOff>
      <xdr:row>74</xdr:row>
      <xdr:rowOff>2540</xdr:rowOff>
    </xdr:to>
    <xdr:sp macro="" textlink="">
      <xdr:nvSpPr>
        <xdr:cNvPr id="391" name="円/楕円 390"/>
        <xdr:cNvSpPr/>
      </xdr:nvSpPr>
      <xdr:spPr>
        <a:xfrm>
          <a:off x="3937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12717</xdr:rowOff>
    </xdr:from>
    <xdr:ext cx="736600" cy="259045"/>
    <xdr:sp macro="" textlink="">
      <xdr:nvSpPr>
        <xdr:cNvPr id="392" name="テキスト ボックス 391"/>
        <xdr:cNvSpPr txBox="1"/>
      </xdr:nvSpPr>
      <xdr:spPr>
        <a:xfrm>
          <a:off x="3606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41910</xdr:rowOff>
    </xdr:from>
    <xdr:to>
      <xdr:col>4</xdr:col>
      <xdr:colOff>396875</xdr:colOff>
      <xdr:row>73</xdr:row>
      <xdr:rowOff>143510</xdr:rowOff>
    </xdr:to>
    <xdr:sp macro="" textlink="">
      <xdr:nvSpPr>
        <xdr:cNvPr id="393" name="円/楕円 392"/>
        <xdr:cNvSpPr/>
      </xdr:nvSpPr>
      <xdr:spPr>
        <a:xfrm>
          <a:off x="3048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153687</xdr:rowOff>
    </xdr:from>
    <xdr:ext cx="762000" cy="259045"/>
    <xdr:sp macro="" textlink="">
      <xdr:nvSpPr>
        <xdr:cNvPr id="394" name="テキスト ボックス 393"/>
        <xdr:cNvSpPr txBox="1"/>
      </xdr:nvSpPr>
      <xdr:spPr>
        <a:xfrm>
          <a:off x="2717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87630</xdr:rowOff>
    </xdr:from>
    <xdr:to>
      <xdr:col>3</xdr:col>
      <xdr:colOff>193675</xdr:colOff>
      <xdr:row>74</xdr:row>
      <xdr:rowOff>17780</xdr:rowOff>
    </xdr:to>
    <xdr:sp macro="" textlink="">
      <xdr:nvSpPr>
        <xdr:cNvPr id="395" name="円/楕円 394"/>
        <xdr:cNvSpPr/>
      </xdr:nvSpPr>
      <xdr:spPr>
        <a:xfrm>
          <a:off x="2159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27957</xdr:rowOff>
    </xdr:from>
    <xdr:ext cx="762000" cy="259045"/>
    <xdr:sp macro="" textlink="">
      <xdr:nvSpPr>
        <xdr:cNvPr id="396" name="テキスト ボックス 395"/>
        <xdr:cNvSpPr txBox="1"/>
      </xdr:nvSpPr>
      <xdr:spPr>
        <a:xfrm>
          <a:off x="1828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15240</xdr:rowOff>
    </xdr:from>
    <xdr:to>
      <xdr:col>1</xdr:col>
      <xdr:colOff>676275</xdr:colOff>
      <xdr:row>74</xdr:row>
      <xdr:rowOff>116840</xdr:rowOff>
    </xdr:to>
    <xdr:sp macro="" textlink="">
      <xdr:nvSpPr>
        <xdr:cNvPr id="397" name="円/楕円 396"/>
        <xdr:cNvSpPr/>
      </xdr:nvSpPr>
      <xdr:spPr>
        <a:xfrm>
          <a:off x="1270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127017</xdr:rowOff>
    </xdr:from>
    <xdr:ext cx="762000" cy="259045"/>
    <xdr:sp macro="" textlink="">
      <xdr:nvSpPr>
        <xdr:cNvPr id="398" name="テキスト ボックス 397"/>
        <xdr:cNvSpPr txBox="1"/>
      </xdr:nvSpPr>
      <xdr:spPr>
        <a:xfrm>
          <a:off x="939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公債費に係る経常収支比率は前年度と同水準であるのに対し、全体の経常収支比率が前年度比</a:t>
          </a:r>
          <a:r>
            <a:rPr lang="en-US" altLang="ja-JP" sz="1100">
              <a:solidFill>
                <a:schemeClr val="dk1"/>
              </a:solidFill>
              <a:effectLst/>
              <a:latin typeface="+mn-lt"/>
              <a:ea typeface="+mn-ea"/>
              <a:cs typeface="+mn-cs"/>
            </a:rPr>
            <a:t>2.2</a:t>
          </a:r>
          <a:r>
            <a:rPr lang="ja-JP" altLang="en-US" sz="1100">
              <a:solidFill>
                <a:schemeClr val="dk1"/>
              </a:solidFill>
              <a:effectLst/>
              <a:latin typeface="+mn-lt"/>
              <a:ea typeface="+mn-ea"/>
              <a:cs typeface="+mn-cs"/>
            </a:rPr>
            <a:t>ポイント上昇したため、公債費以外の経常収支比率は</a:t>
          </a:r>
          <a:r>
            <a:rPr lang="en-US" altLang="ja-JP" sz="1100">
              <a:solidFill>
                <a:schemeClr val="dk1"/>
              </a:solidFill>
              <a:effectLst/>
              <a:latin typeface="+mn-lt"/>
              <a:ea typeface="+mn-ea"/>
              <a:cs typeface="+mn-cs"/>
            </a:rPr>
            <a:t>2.1</a:t>
          </a:r>
          <a:r>
            <a:rPr lang="ja-JP" altLang="en-US" sz="1100">
              <a:solidFill>
                <a:schemeClr val="dk1"/>
              </a:solidFill>
              <a:effectLst/>
              <a:latin typeface="+mn-lt"/>
              <a:ea typeface="+mn-ea"/>
              <a:cs typeface="+mn-cs"/>
            </a:rPr>
            <a:t>ポイント上昇した。</a:t>
          </a:r>
        </a:p>
        <a:p>
          <a:r>
            <a:rPr lang="ja-JP" altLang="en-US" sz="1100">
              <a:solidFill>
                <a:schemeClr val="dk1"/>
              </a:solidFill>
              <a:effectLst/>
              <a:latin typeface="+mn-lt"/>
              <a:ea typeface="+mn-ea"/>
              <a:cs typeface="+mn-cs"/>
            </a:rPr>
            <a:t>全体の経常収支比率は類似団体平均と大差がないため、公債費以外の経常収支比率が類似団体平均より上回る理由は、経常収支比率に占める公債費の割合が低いことにある。</a:t>
          </a:r>
        </a:p>
        <a:p>
          <a:r>
            <a:rPr lang="ja-JP" altLang="en-US" sz="1100">
              <a:solidFill>
                <a:schemeClr val="dk1"/>
              </a:solidFill>
              <a:effectLst/>
              <a:latin typeface="+mn-lt"/>
              <a:ea typeface="+mn-ea"/>
              <a:cs typeface="+mn-cs"/>
            </a:rPr>
            <a:t>扶助費、物件費、人件費を中心に歳出全般のコスト削減や事業の選択と集中に努め経常経費の抑制に努める。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153670</xdr:rowOff>
    </xdr:from>
    <xdr:to>
      <xdr:col>24</xdr:col>
      <xdr:colOff>31750</xdr:colOff>
      <xdr:row>79</xdr:row>
      <xdr:rowOff>62230</xdr:rowOff>
    </xdr:to>
    <xdr:cxnSp macro="">
      <xdr:nvCxnSpPr>
        <xdr:cNvPr id="431" name="直線コネクタ 430"/>
        <xdr:cNvCxnSpPr/>
      </xdr:nvCxnSpPr>
      <xdr:spPr>
        <a:xfrm>
          <a:off x="15671800" y="135267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66039</xdr:rowOff>
    </xdr:from>
    <xdr:to>
      <xdr:col>22</xdr:col>
      <xdr:colOff>565150</xdr:colOff>
      <xdr:row>78</xdr:row>
      <xdr:rowOff>153670</xdr:rowOff>
    </xdr:to>
    <xdr:cxnSp macro="">
      <xdr:nvCxnSpPr>
        <xdr:cNvPr id="434" name="直線コネクタ 433"/>
        <xdr:cNvCxnSpPr/>
      </xdr:nvCxnSpPr>
      <xdr:spPr>
        <a:xfrm>
          <a:off x="14782800" y="134391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78</xdr:row>
      <xdr:rowOff>66039</xdr:rowOff>
    </xdr:to>
    <xdr:cxnSp macro="">
      <xdr:nvCxnSpPr>
        <xdr:cNvPr id="437" name="直線コネクタ 436"/>
        <xdr:cNvCxnSpPr/>
      </xdr:nvCxnSpPr>
      <xdr:spPr>
        <a:xfrm>
          <a:off x="13893800" y="13431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31750</xdr:rowOff>
    </xdr:from>
    <xdr:to>
      <xdr:col>20</xdr:col>
      <xdr:colOff>158750</xdr:colOff>
      <xdr:row>78</xdr:row>
      <xdr:rowOff>58420</xdr:rowOff>
    </xdr:to>
    <xdr:cxnSp macro="">
      <xdr:nvCxnSpPr>
        <xdr:cNvPr id="440" name="直線コネクタ 439"/>
        <xdr:cNvCxnSpPr/>
      </xdr:nvCxnSpPr>
      <xdr:spPr>
        <a:xfrm>
          <a:off x="13004800" y="132334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11430</xdr:rowOff>
    </xdr:from>
    <xdr:to>
      <xdr:col>24</xdr:col>
      <xdr:colOff>82550</xdr:colOff>
      <xdr:row>79</xdr:row>
      <xdr:rowOff>113030</xdr:rowOff>
    </xdr:to>
    <xdr:sp macro="" textlink="">
      <xdr:nvSpPr>
        <xdr:cNvPr id="450" name="円/楕円 449"/>
        <xdr:cNvSpPr/>
      </xdr:nvSpPr>
      <xdr:spPr>
        <a:xfrm>
          <a:off x="16459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154957</xdr:rowOff>
    </xdr:from>
    <xdr:ext cx="762000" cy="259045"/>
    <xdr:sp macro="" textlink="">
      <xdr:nvSpPr>
        <xdr:cNvPr id="451" name="公債費以外該当値テキスト"/>
        <xdr:cNvSpPr txBox="1"/>
      </xdr:nvSpPr>
      <xdr:spPr>
        <a:xfrm>
          <a:off x="16598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102870</xdr:rowOff>
    </xdr:from>
    <xdr:to>
      <xdr:col>22</xdr:col>
      <xdr:colOff>615950</xdr:colOff>
      <xdr:row>79</xdr:row>
      <xdr:rowOff>33020</xdr:rowOff>
    </xdr:to>
    <xdr:sp macro="" textlink="">
      <xdr:nvSpPr>
        <xdr:cNvPr id="452" name="円/楕円 451"/>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17797</xdr:rowOff>
    </xdr:from>
    <xdr:ext cx="736600" cy="259045"/>
    <xdr:sp macro="" textlink="">
      <xdr:nvSpPr>
        <xdr:cNvPr id="453" name="テキスト ボックス 452"/>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54" name="円/楕円 453"/>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101616</xdr:rowOff>
    </xdr:from>
    <xdr:ext cx="762000" cy="259045"/>
    <xdr:sp macro="" textlink="">
      <xdr:nvSpPr>
        <xdr:cNvPr id="455" name="テキスト ボックス 454"/>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56" name="円/楕円 455"/>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57" name="テキスト ボックス 456"/>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58" name="円/楕円 457"/>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59" name="テキスト ボックス 458"/>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奈良県葛城市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44285</xdr:rowOff>
    </xdr:from>
    <xdr:to>
      <xdr:col>4</xdr:col>
      <xdr:colOff>1117600</xdr:colOff>
      <xdr:row>15</xdr:row>
      <xdr:rowOff>72003</xdr:rowOff>
    </xdr:to>
    <xdr:cxnSp macro="">
      <xdr:nvCxnSpPr>
        <xdr:cNvPr id="50" name="直線コネクタ 49"/>
        <xdr:cNvCxnSpPr/>
      </xdr:nvCxnSpPr>
      <xdr:spPr bwMode="auto">
        <a:xfrm flipV="1">
          <a:off x="5003800" y="2663660"/>
          <a:ext cx="647700" cy="27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29062</xdr:rowOff>
    </xdr:from>
    <xdr:ext cx="762000" cy="259045"/>
    <xdr:sp macro="" textlink="">
      <xdr:nvSpPr>
        <xdr:cNvPr id="51" name="人口1人当たり決算額の推移平均値テキスト130"/>
        <xdr:cNvSpPr txBox="1"/>
      </xdr:nvSpPr>
      <xdr:spPr>
        <a:xfrm>
          <a:off x="5740400" y="264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72003</xdr:rowOff>
    </xdr:from>
    <xdr:to>
      <xdr:col>4</xdr:col>
      <xdr:colOff>469900</xdr:colOff>
      <xdr:row>15</xdr:row>
      <xdr:rowOff>123857</xdr:rowOff>
    </xdr:to>
    <xdr:cxnSp macro="">
      <xdr:nvCxnSpPr>
        <xdr:cNvPr id="53" name="直線コネクタ 52"/>
        <xdr:cNvCxnSpPr/>
      </xdr:nvCxnSpPr>
      <xdr:spPr bwMode="auto">
        <a:xfrm flipV="1">
          <a:off x="4305300" y="2691378"/>
          <a:ext cx="698500" cy="5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122142</xdr:rowOff>
    </xdr:from>
    <xdr:to>
      <xdr:col>3</xdr:col>
      <xdr:colOff>904875</xdr:colOff>
      <xdr:row>15</xdr:row>
      <xdr:rowOff>123857</xdr:rowOff>
    </xdr:to>
    <xdr:cxnSp macro="">
      <xdr:nvCxnSpPr>
        <xdr:cNvPr id="56" name="直線コネクタ 55"/>
        <xdr:cNvCxnSpPr/>
      </xdr:nvCxnSpPr>
      <xdr:spPr bwMode="auto">
        <a:xfrm>
          <a:off x="3606800" y="2741517"/>
          <a:ext cx="698500" cy="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122142</xdr:rowOff>
    </xdr:from>
    <xdr:to>
      <xdr:col>3</xdr:col>
      <xdr:colOff>206375</xdr:colOff>
      <xdr:row>15</xdr:row>
      <xdr:rowOff>126771</xdr:rowOff>
    </xdr:to>
    <xdr:cxnSp macro="">
      <xdr:nvCxnSpPr>
        <xdr:cNvPr id="59" name="直線コネクタ 58"/>
        <xdr:cNvCxnSpPr/>
      </xdr:nvCxnSpPr>
      <xdr:spPr bwMode="auto">
        <a:xfrm flipV="1">
          <a:off x="2908300" y="2741517"/>
          <a:ext cx="698500" cy="4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164935</xdr:rowOff>
    </xdr:from>
    <xdr:to>
      <xdr:col>5</xdr:col>
      <xdr:colOff>34925</xdr:colOff>
      <xdr:row>15</xdr:row>
      <xdr:rowOff>95085</xdr:rowOff>
    </xdr:to>
    <xdr:sp macro="" textlink="">
      <xdr:nvSpPr>
        <xdr:cNvPr id="69" name="円/楕円 68"/>
        <xdr:cNvSpPr/>
      </xdr:nvSpPr>
      <xdr:spPr bwMode="auto">
        <a:xfrm>
          <a:off x="5600700" y="261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10012</xdr:rowOff>
    </xdr:from>
    <xdr:ext cx="762000" cy="259045"/>
    <xdr:sp macro="" textlink="">
      <xdr:nvSpPr>
        <xdr:cNvPr id="70" name="人口1人当たり決算額の推移該当値テキスト130"/>
        <xdr:cNvSpPr txBox="1"/>
      </xdr:nvSpPr>
      <xdr:spPr>
        <a:xfrm>
          <a:off x="5740400" y="245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86,842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21203</xdr:rowOff>
    </xdr:from>
    <xdr:to>
      <xdr:col>4</xdr:col>
      <xdr:colOff>520700</xdr:colOff>
      <xdr:row>15</xdr:row>
      <xdr:rowOff>122803</xdr:rowOff>
    </xdr:to>
    <xdr:sp macro="" textlink="">
      <xdr:nvSpPr>
        <xdr:cNvPr id="71" name="円/楕円 70"/>
        <xdr:cNvSpPr/>
      </xdr:nvSpPr>
      <xdr:spPr bwMode="auto">
        <a:xfrm>
          <a:off x="4953000" y="2640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107580</xdr:rowOff>
    </xdr:from>
    <xdr:ext cx="736600" cy="259045"/>
    <xdr:sp macro="" textlink="">
      <xdr:nvSpPr>
        <xdr:cNvPr id="72" name="テキスト ボックス 71"/>
        <xdr:cNvSpPr txBox="1"/>
      </xdr:nvSpPr>
      <xdr:spPr>
        <a:xfrm>
          <a:off x="4622800" y="272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85,387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73057</xdr:rowOff>
    </xdr:from>
    <xdr:to>
      <xdr:col>3</xdr:col>
      <xdr:colOff>955675</xdr:colOff>
      <xdr:row>16</xdr:row>
      <xdr:rowOff>3207</xdr:rowOff>
    </xdr:to>
    <xdr:sp macro="" textlink="">
      <xdr:nvSpPr>
        <xdr:cNvPr id="73" name="円/楕円 72"/>
        <xdr:cNvSpPr/>
      </xdr:nvSpPr>
      <xdr:spPr bwMode="auto">
        <a:xfrm>
          <a:off x="4254500" y="269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159434</xdr:rowOff>
    </xdr:from>
    <xdr:ext cx="762000" cy="259045"/>
    <xdr:sp macro="" textlink="">
      <xdr:nvSpPr>
        <xdr:cNvPr id="74" name="テキスト ボックス 73"/>
        <xdr:cNvSpPr txBox="1"/>
      </xdr:nvSpPr>
      <xdr:spPr>
        <a:xfrm>
          <a:off x="3924300" y="277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82,665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71342</xdr:rowOff>
    </xdr:from>
    <xdr:to>
      <xdr:col>3</xdr:col>
      <xdr:colOff>257175</xdr:colOff>
      <xdr:row>16</xdr:row>
      <xdr:rowOff>1492</xdr:rowOff>
    </xdr:to>
    <xdr:sp macro="" textlink="">
      <xdr:nvSpPr>
        <xdr:cNvPr id="75" name="円/楕円 74"/>
        <xdr:cNvSpPr/>
      </xdr:nvSpPr>
      <xdr:spPr bwMode="auto">
        <a:xfrm>
          <a:off x="3556000" y="2690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157719</xdr:rowOff>
    </xdr:from>
    <xdr:ext cx="762000" cy="259045"/>
    <xdr:sp macro="" textlink="">
      <xdr:nvSpPr>
        <xdr:cNvPr id="76" name="テキスト ボックス 75"/>
        <xdr:cNvSpPr txBox="1"/>
      </xdr:nvSpPr>
      <xdr:spPr>
        <a:xfrm>
          <a:off x="3225800" y="277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82,755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75971</xdr:rowOff>
    </xdr:from>
    <xdr:to>
      <xdr:col>2</xdr:col>
      <xdr:colOff>692150</xdr:colOff>
      <xdr:row>16</xdr:row>
      <xdr:rowOff>6121</xdr:rowOff>
    </xdr:to>
    <xdr:sp macro="" textlink="">
      <xdr:nvSpPr>
        <xdr:cNvPr id="77" name="円/楕円 76"/>
        <xdr:cNvSpPr/>
      </xdr:nvSpPr>
      <xdr:spPr bwMode="auto">
        <a:xfrm>
          <a:off x="2857500" y="2695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162348</xdr:rowOff>
    </xdr:from>
    <xdr:ext cx="762000" cy="259045"/>
    <xdr:sp macro="" textlink="">
      <xdr:nvSpPr>
        <xdr:cNvPr id="78" name="テキスト ボックス 77"/>
        <xdr:cNvSpPr txBox="1"/>
      </xdr:nvSpPr>
      <xdr:spPr>
        <a:xfrm>
          <a:off x="2527300" y="278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97968</xdr:rowOff>
    </xdr:from>
    <xdr:to>
      <xdr:col>4</xdr:col>
      <xdr:colOff>1117600</xdr:colOff>
      <xdr:row>37</xdr:row>
      <xdr:rowOff>150578</xdr:rowOff>
    </xdr:to>
    <xdr:cxnSp macro="">
      <xdr:nvCxnSpPr>
        <xdr:cNvPr id="114" name="直線コネクタ 113"/>
        <xdr:cNvCxnSpPr/>
      </xdr:nvCxnSpPr>
      <xdr:spPr bwMode="auto">
        <a:xfrm>
          <a:off x="5003800" y="7222668"/>
          <a:ext cx="647700" cy="5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53129</xdr:rowOff>
    </xdr:from>
    <xdr:to>
      <xdr:col>4</xdr:col>
      <xdr:colOff>469900</xdr:colOff>
      <xdr:row>37</xdr:row>
      <xdr:rowOff>97968</xdr:rowOff>
    </xdr:to>
    <xdr:cxnSp macro="">
      <xdr:nvCxnSpPr>
        <xdr:cNvPr id="117" name="直線コネクタ 116"/>
        <xdr:cNvCxnSpPr/>
      </xdr:nvCxnSpPr>
      <xdr:spPr bwMode="auto">
        <a:xfrm>
          <a:off x="4305300" y="7177829"/>
          <a:ext cx="698500" cy="4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25665</xdr:rowOff>
    </xdr:from>
    <xdr:to>
      <xdr:col>3</xdr:col>
      <xdr:colOff>904875</xdr:colOff>
      <xdr:row>37</xdr:row>
      <xdr:rowOff>53129</xdr:rowOff>
    </xdr:to>
    <xdr:cxnSp macro="">
      <xdr:nvCxnSpPr>
        <xdr:cNvPr id="120" name="直線コネクタ 119"/>
        <xdr:cNvCxnSpPr/>
      </xdr:nvCxnSpPr>
      <xdr:spPr bwMode="auto">
        <a:xfrm>
          <a:off x="3606800" y="7150365"/>
          <a:ext cx="698500" cy="27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67074</xdr:rowOff>
    </xdr:from>
    <xdr:to>
      <xdr:col>3</xdr:col>
      <xdr:colOff>206375</xdr:colOff>
      <xdr:row>37</xdr:row>
      <xdr:rowOff>25665</xdr:rowOff>
    </xdr:to>
    <xdr:cxnSp macro="">
      <xdr:nvCxnSpPr>
        <xdr:cNvPr id="123" name="直線コネクタ 122"/>
        <xdr:cNvCxnSpPr/>
      </xdr:nvCxnSpPr>
      <xdr:spPr bwMode="auto">
        <a:xfrm>
          <a:off x="2908300" y="7020324"/>
          <a:ext cx="698500" cy="13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99778</xdr:rowOff>
    </xdr:from>
    <xdr:to>
      <xdr:col>5</xdr:col>
      <xdr:colOff>34925</xdr:colOff>
      <xdr:row>37</xdr:row>
      <xdr:rowOff>201378</xdr:rowOff>
    </xdr:to>
    <xdr:sp macro="" textlink="">
      <xdr:nvSpPr>
        <xdr:cNvPr id="133" name="円/楕円 132"/>
        <xdr:cNvSpPr/>
      </xdr:nvSpPr>
      <xdr:spPr bwMode="auto">
        <a:xfrm>
          <a:off x="5600700" y="7224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71855</xdr:rowOff>
    </xdr:from>
    <xdr:ext cx="762000" cy="259045"/>
    <xdr:sp macro="" textlink="">
      <xdr:nvSpPr>
        <xdr:cNvPr id="134" name="人口1人当たり決算額の推移該当値テキスト445"/>
        <xdr:cNvSpPr txBox="1"/>
      </xdr:nvSpPr>
      <xdr:spPr>
        <a:xfrm>
          <a:off x="5740400" y="719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47168</xdr:rowOff>
    </xdr:from>
    <xdr:to>
      <xdr:col>4</xdr:col>
      <xdr:colOff>520700</xdr:colOff>
      <xdr:row>37</xdr:row>
      <xdr:rowOff>148768</xdr:rowOff>
    </xdr:to>
    <xdr:sp macro="" textlink="">
      <xdr:nvSpPr>
        <xdr:cNvPr id="135" name="円/楕円 134"/>
        <xdr:cNvSpPr/>
      </xdr:nvSpPr>
      <xdr:spPr bwMode="auto">
        <a:xfrm>
          <a:off x="4953000" y="717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133545</xdr:rowOff>
    </xdr:from>
    <xdr:ext cx="736600" cy="259045"/>
    <xdr:sp macro="" textlink="">
      <xdr:nvSpPr>
        <xdr:cNvPr id="136" name="テキスト ボックス 135"/>
        <xdr:cNvSpPr txBox="1"/>
      </xdr:nvSpPr>
      <xdr:spPr>
        <a:xfrm>
          <a:off x="4622800" y="725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2329</xdr:rowOff>
    </xdr:from>
    <xdr:to>
      <xdr:col>3</xdr:col>
      <xdr:colOff>955675</xdr:colOff>
      <xdr:row>37</xdr:row>
      <xdr:rowOff>103929</xdr:rowOff>
    </xdr:to>
    <xdr:sp macro="" textlink="">
      <xdr:nvSpPr>
        <xdr:cNvPr id="137" name="円/楕円 136"/>
        <xdr:cNvSpPr/>
      </xdr:nvSpPr>
      <xdr:spPr bwMode="auto">
        <a:xfrm>
          <a:off x="4254500" y="7127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88706</xdr:rowOff>
    </xdr:from>
    <xdr:ext cx="762000" cy="259045"/>
    <xdr:sp macro="" textlink="">
      <xdr:nvSpPr>
        <xdr:cNvPr id="138" name="テキスト ボックス 137"/>
        <xdr:cNvSpPr txBox="1"/>
      </xdr:nvSpPr>
      <xdr:spPr>
        <a:xfrm>
          <a:off x="3924300" y="721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146315</xdr:rowOff>
    </xdr:from>
    <xdr:to>
      <xdr:col>3</xdr:col>
      <xdr:colOff>257175</xdr:colOff>
      <xdr:row>37</xdr:row>
      <xdr:rowOff>76465</xdr:rowOff>
    </xdr:to>
    <xdr:sp macro="" textlink="">
      <xdr:nvSpPr>
        <xdr:cNvPr id="139" name="円/楕円 138"/>
        <xdr:cNvSpPr/>
      </xdr:nvSpPr>
      <xdr:spPr bwMode="auto">
        <a:xfrm>
          <a:off x="3556000" y="709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61242</xdr:rowOff>
    </xdr:from>
    <xdr:ext cx="762000" cy="259045"/>
    <xdr:sp macro="" textlink="">
      <xdr:nvSpPr>
        <xdr:cNvPr id="140" name="テキスト ボックス 139"/>
        <xdr:cNvSpPr txBox="1"/>
      </xdr:nvSpPr>
      <xdr:spPr>
        <a:xfrm>
          <a:off x="3225800" y="71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16274</xdr:rowOff>
    </xdr:from>
    <xdr:to>
      <xdr:col>2</xdr:col>
      <xdr:colOff>692150</xdr:colOff>
      <xdr:row>36</xdr:row>
      <xdr:rowOff>117874</xdr:rowOff>
    </xdr:to>
    <xdr:sp macro="" textlink="">
      <xdr:nvSpPr>
        <xdr:cNvPr id="141" name="円/楕円 140"/>
        <xdr:cNvSpPr/>
      </xdr:nvSpPr>
      <xdr:spPr bwMode="auto">
        <a:xfrm>
          <a:off x="2857500" y="696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102651</xdr:rowOff>
    </xdr:from>
    <xdr:ext cx="762000" cy="259045"/>
    <xdr:sp macro="" textlink="">
      <xdr:nvSpPr>
        <xdr:cNvPr id="142" name="テキスト ボックス 141"/>
        <xdr:cNvSpPr txBox="1"/>
      </xdr:nvSpPr>
      <xdr:spPr>
        <a:xfrm>
          <a:off x="2527300" y="705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37,062
36,799
33.72
16,364,769
15,677,296
177,765
8,819,219
16,198,083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115030</xdr:rowOff>
    </xdr:from>
    <xdr:to>
      <xdr:col>6</xdr:col>
      <xdr:colOff>511175</xdr:colOff>
      <xdr:row>36</xdr:row>
      <xdr:rowOff>521</xdr:rowOff>
    </xdr:to>
    <xdr:cxnSp macro="">
      <xdr:nvCxnSpPr>
        <xdr:cNvPr id="61" name="直線コネクタ 60"/>
        <xdr:cNvCxnSpPr/>
      </xdr:nvCxnSpPr>
      <xdr:spPr>
        <a:xfrm flipV="1">
          <a:off x="3797300" y="6115780"/>
          <a:ext cx="838200" cy="5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159074</xdr:rowOff>
    </xdr:from>
    <xdr:to>
      <xdr:col>5</xdr:col>
      <xdr:colOff>358775</xdr:colOff>
      <xdr:row>36</xdr:row>
      <xdr:rowOff>521</xdr:rowOff>
    </xdr:to>
    <xdr:cxnSp macro="">
      <xdr:nvCxnSpPr>
        <xdr:cNvPr id="64" name="直線コネクタ 63"/>
        <xdr:cNvCxnSpPr/>
      </xdr:nvCxnSpPr>
      <xdr:spPr>
        <a:xfrm>
          <a:off x="2908300" y="5988374"/>
          <a:ext cx="889000" cy="18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159074</xdr:rowOff>
    </xdr:from>
    <xdr:to>
      <xdr:col>4</xdr:col>
      <xdr:colOff>155575</xdr:colOff>
      <xdr:row>35</xdr:row>
      <xdr:rowOff>11760</xdr:rowOff>
    </xdr:to>
    <xdr:cxnSp macro="">
      <xdr:nvCxnSpPr>
        <xdr:cNvPr id="67" name="直線コネクタ 66"/>
        <xdr:cNvCxnSpPr/>
      </xdr:nvCxnSpPr>
      <xdr:spPr>
        <a:xfrm flipV="1">
          <a:off x="2019300" y="5988374"/>
          <a:ext cx="8890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11760</xdr:rowOff>
    </xdr:from>
    <xdr:to>
      <xdr:col>2</xdr:col>
      <xdr:colOff>638175</xdr:colOff>
      <xdr:row>35</xdr:row>
      <xdr:rowOff>77731</xdr:rowOff>
    </xdr:to>
    <xdr:cxnSp macro="">
      <xdr:nvCxnSpPr>
        <xdr:cNvPr id="70" name="直線コネクタ 69"/>
        <xdr:cNvCxnSpPr/>
      </xdr:nvCxnSpPr>
      <xdr:spPr>
        <a:xfrm flipV="1">
          <a:off x="1130300" y="6012510"/>
          <a:ext cx="889000" cy="6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64230</xdr:rowOff>
    </xdr:from>
    <xdr:to>
      <xdr:col>6</xdr:col>
      <xdr:colOff>561975</xdr:colOff>
      <xdr:row>35</xdr:row>
      <xdr:rowOff>165830</xdr:rowOff>
    </xdr:to>
    <xdr:sp macro="" textlink="">
      <xdr:nvSpPr>
        <xdr:cNvPr id="80" name="円/楕円 79"/>
        <xdr:cNvSpPr/>
      </xdr:nvSpPr>
      <xdr:spPr>
        <a:xfrm>
          <a:off x="4584700" y="60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87107</xdr:rowOff>
    </xdr:from>
    <xdr:ext cx="534377" cy="259045"/>
    <xdr:sp macro="" textlink="">
      <xdr:nvSpPr>
        <xdr:cNvPr id="81" name="人件費該当値テキスト"/>
        <xdr:cNvSpPr txBox="1"/>
      </xdr:nvSpPr>
      <xdr:spPr>
        <a:xfrm>
          <a:off x="4686300" y="59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72,295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121171</xdr:rowOff>
    </xdr:from>
    <xdr:to>
      <xdr:col>5</xdr:col>
      <xdr:colOff>409575</xdr:colOff>
      <xdr:row>36</xdr:row>
      <xdr:rowOff>51321</xdr:rowOff>
    </xdr:to>
    <xdr:sp macro="" textlink="">
      <xdr:nvSpPr>
        <xdr:cNvPr id="82" name="円/楕円 81"/>
        <xdr:cNvSpPr/>
      </xdr:nvSpPr>
      <xdr:spPr>
        <a:xfrm>
          <a:off x="3746500" y="61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42448</xdr:rowOff>
    </xdr:from>
    <xdr:ext cx="534377" cy="259045"/>
    <xdr:sp macro="" textlink="">
      <xdr:nvSpPr>
        <xdr:cNvPr id="83" name="テキスト ボックス 82"/>
        <xdr:cNvSpPr txBox="1"/>
      </xdr:nvSpPr>
      <xdr:spPr>
        <a:xfrm>
          <a:off x="3530111" y="62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108274</xdr:rowOff>
    </xdr:from>
    <xdr:to>
      <xdr:col>4</xdr:col>
      <xdr:colOff>206375</xdr:colOff>
      <xdr:row>35</xdr:row>
      <xdr:rowOff>38424</xdr:rowOff>
    </xdr:to>
    <xdr:sp macro="" textlink="">
      <xdr:nvSpPr>
        <xdr:cNvPr id="84" name="円/楕円 83"/>
        <xdr:cNvSpPr/>
      </xdr:nvSpPr>
      <xdr:spPr>
        <a:xfrm>
          <a:off x="2857500" y="59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29551</xdr:rowOff>
    </xdr:from>
    <xdr:ext cx="534377" cy="259045"/>
    <xdr:sp macro="" textlink="">
      <xdr:nvSpPr>
        <xdr:cNvPr id="85" name="テキスト ボックス 84"/>
        <xdr:cNvSpPr txBox="1"/>
      </xdr:nvSpPr>
      <xdr:spPr>
        <a:xfrm>
          <a:off x="2641111" y="60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132410</xdr:rowOff>
    </xdr:from>
    <xdr:to>
      <xdr:col>3</xdr:col>
      <xdr:colOff>3175</xdr:colOff>
      <xdr:row>35</xdr:row>
      <xdr:rowOff>62560</xdr:rowOff>
    </xdr:to>
    <xdr:sp macro="" textlink="">
      <xdr:nvSpPr>
        <xdr:cNvPr id="86" name="円/楕円 85"/>
        <xdr:cNvSpPr/>
      </xdr:nvSpPr>
      <xdr:spPr>
        <a:xfrm>
          <a:off x="1968500" y="59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53687</xdr:rowOff>
    </xdr:from>
    <xdr:ext cx="534377" cy="259045"/>
    <xdr:sp macro="" textlink="">
      <xdr:nvSpPr>
        <xdr:cNvPr id="87" name="テキスト ボックス 86"/>
        <xdr:cNvSpPr txBox="1"/>
      </xdr:nvSpPr>
      <xdr:spPr>
        <a:xfrm>
          <a:off x="1752111" y="605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26931</xdr:rowOff>
    </xdr:from>
    <xdr:to>
      <xdr:col>1</xdr:col>
      <xdr:colOff>485775</xdr:colOff>
      <xdr:row>35</xdr:row>
      <xdr:rowOff>128531</xdr:rowOff>
    </xdr:to>
    <xdr:sp macro="" textlink="">
      <xdr:nvSpPr>
        <xdr:cNvPr id="88" name="円/楕円 87"/>
        <xdr:cNvSpPr/>
      </xdr:nvSpPr>
      <xdr:spPr>
        <a:xfrm>
          <a:off x="1079500" y="60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119658</xdr:rowOff>
    </xdr:from>
    <xdr:ext cx="534377" cy="259045"/>
    <xdr:sp macro="" textlink="">
      <xdr:nvSpPr>
        <xdr:cNvPr id="89" name="テキスト ボックス 88"/>
        <xdr:cNvSpPr txBox="1"/>
      </xdr:nvSpPr>
      <xdr:spPr>
        <a:xfrm>
          <a:off x="863111" y="612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146364</xdr:rowOff>
    </xdr:from>
    <xdr:to>
      <xdr:col>6</xdr:col>
      <xdr:colOff>511175</xdr:colOff>
      <xdr:row>58</xdr:row>
      <xdr:rowOff>3493</xdr:rowOff>
    </xdr:to>
    <xdr:cxnSp macro="">
      <xdr:nvCxnSpPr>
        <xdr:cNvPr id="118" name="直線コネクタ 117"/>
        <xdr:cNvCxnSpPr/>
      </xdr:nvCxnSpPr>
      <xdr:spPr>
        <a:xfrm flipV="1">
          <a:off x="3797300" y="9919014"/>
          <a:ext cx="838200" cy="2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169331</xdr:rowOff>
    </xdr:from>
    <xdr:to>
      <xdr:col>5</xdr:col>
      <xdr:colOff>358775</xdr:colOff>
      <xdr:row>58</xdr:row>
      <xdr:rowOff>3493</xdr:rowOff>
    </xdr:to>
    <xdr:cxnSp macro="">
      <xdr:nvCxnSpPr>
        <xdr:cNvPr id="121" name="直線コネクタ 120"/>
        <xdr:cNvCxnSpPr/>
      </xdr:nvCxnSpPr>
      <xdr:spPr>
        <a:xfrm>
          <a:off x="2908300" y="9941981"/>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169331</xdr:rowOff>
    </xdr:from>
    <xdr:to>
      <xdr:col>4</xdr:col>
      <xdr:colOff>155575</xdr:colOff>
      <xdr:row>58</xdr:row>
      <xdr:rowOff>18230</xdr:rowOff>
    </xdr:to>
    <xdr:cxnSp macro="">
      <xdr:nvCxnSpPr>
        <xdr:cNvPr id="124" name="直線コネクタ 123"/>
        <xdr:cNvCxnSpPr/>
      </xdr:nvCxnSpPr>
      <xdr:spPr>
        <a:xfrm flipV="1">
          <a:off x="2019300" y="9941981"/>
          <a:ext cx="889000" cy="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9684</xdr:rowOff>
    </xdr:from>
    <xdr:to>
      <xdr:col>2</xdr:col>
      <xdr:colOff>638175</xdr:colOff>
      <xdr:row>58</xdr:row>
      <xdr:rowOff>18230</xdr:rowOff>
    </xdr:to>
    <xdr:cxnSp macro="">
      <xdr:nvCxnSpPr>
        <xdr:cNvPr id="127" name="直線コネクタ 126"/>
        <xdr:cNvCxnSpPr/>
      </xdr:nvCxnSpPr>
      <xdr:spPr>
        <a:xfrm>
          <a:off x="1130300" y="9953784"/>
          <a:ext cx="889000" cy="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95564</xdr:rowOff>
    </xdr:from>
    <xdr:to>
      <xdr:col>6</xdr:col>
      <xdr:colOff>561975</xdr:colOff>
      <xdr:row>58</xdr:row>
      <xdr:rowOff>25714</xdr:rowOff>
    </xdr:to>
    <xdr:sp macro="" textlink="">
      <xdr:nvSpPr>
        <xdr:cNvPr id="137" name="円/楕円 136"/>
        <xdr:cNvSpPr/>
      </xdr:nvSpPr>
      <xdr:spPr>
        <a:xfrm>
          <a:off x="4584700" y="98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47645</xdr:rowOff>
    </xdr:from>
    <xdr:ext cx="534377" cy="259045"/>
    <xdr:sp macro="" textlink="">
      <xdr:nvSpPr>
        <xdr:cNvPr id="138" name="物件費該当値テキスト"/>
        <xdr:cNvSpPr txBox="1"/>
      </xdr:nvSpPr>
      <xdr:spPr>
        <a:xfrm>
          <a:off x="4686300" y="98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124143</xdr:rowOff>
    </xdr:from>
    <xdr:to>
      <xdr:col>5</xdr:col>
      <xdr:colOff>409575</xdr:colOff>
      <xdr:row>58</xdr:row>
      <xdr:rowOff>54293</xdr:rowOff>
    </xdr:to>
    <xdr:sp macro="" textlink="">
      <xdr:nvSpPr>
        <xdr:cNvPr id="139" name="円/楕円 138"/>
        <xdr:cNvSpPr/>
      </xdr:nvSpPr>
      <xdr:spPr>
        <a:xfrm>
          <a:off x="3746500" y="98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45420</xdr:rowOff>
    </xdr:from>
    <xdr:ext cx="534377" cy="259045"/>
    <xdr:sp macro="" textlink="">
      <xdr:nvSpPr>
        <xdr:cNvPr id="140" name="テキスト ボックス 139"/>
        <xdr:cNvSpPr txBox="1"/>
      </xdr:nvSpPr>
      <xdr:spPr>
        <a:xfrm>
          <a:off x="3530111" y="9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118531</xdr:rowOff>
    </xdr:from>
    <xdr:to>
      <xdr:col>4</xdr:col>
      <xdr:colOff>206375</xdr:colOff>
      <xdr:row>58</xdr:row>
      <xdr:rowOff>48681</xdr:rowOff>
    </xdr:to>
    <xdr:sp macro="" textlink="">
      <xdr:nvSpPr>
        <xdr:cNvPr id="141" name="円/楕円 140"/>
        <xdr:cNvSpPr/>
      </xdr:nvSpPr>
      <xdr:spPr>
        <a:xfrm>
          <a:off x="2857500" y="989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39808</xdr:rowOff>
    </xdr:from>
    <xdr:ext cx="534377" cy="259045"/>
    <xdr:sp macro="" textlink="">
      <xdr:nvSpPr>
        <xdr:cNvPr id="142" name="テキスト ボックス 141"/>
        <xdr:cNvSpPr txBox="1"/>
      </xdr:nvSpPr>
      <xdr:spPr>
        <a:xfrm>
          <a:off x="2641111" y="998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138880</xdr:rowOff>
    </xdr:from>
    <xdr:to>
      <xdr:col>3</xdr:col>
      <xdr:colOff>3175</xdr:colOff>
      <xdr:row>58</xdr:row>
      <xdr:rowOff>69030</xdr:rowOff>
    </xdr:to>
    <xdr:sp macro="" textlink="">
      <xdr:nvSpPr>
        <xdr:cNvPr id="143" name="円/楕円 142"/>
        <xdr:cNvSpPr/>
      </xdr:nvSpPr>
      <xdr:spPr>
        <a:xfrm>
          <a:off x="1968500" y="99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60157</xdr:rowOff>
    </xdr:from>
    <xdr:ext cx="534377" cy="259045"/>
    <xdr:sp macro="" textlink="">
      <xdr:nvSpPr>
        <xdr:cNvPr id="144" name="テキスト ボックス 143"/>
        <xdr:cNvSpPr txBox="1"/>
      </xdr:nvSpPr>
      <xdr:spPr>
        <a:xfrm>
          <a:off x="1752111" y="1000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130334</xdr:rowOff>
    </xdr:from>
    <xdr:to>
      <xdr:col>1</xdr:col>
      <xdr:colOff>485775</xdr:colOff>
      <xdr:row>58</xdr:row>
      <xdr:rowOff>60484</xdr:rowOff>
    </xdr:to>
    <xdr:sp macro="" textlink="">
      <xdr:nvSpPr>
        <xdr:cNvPr id="145" name="円/楕円 144"/>
        <xdr:cNvSpPr/>
      </xdr:nvSpPr>
      <xdr:spPr>
        <a:xfrm>
          <a:off x="1079500" y="99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51611</xdr:rowOff>
    </xdr:from>
    <xdr:ext cx="534377" cy="259045"/>
    <xdr:sp macro="" textlink="">
      <xdr:nvSpPr>
        <xdr:cNvPr id="146" name="テキスト ボックス 145"/>
        <xdr:cNvSpPr txBox="1"/>
      </xdr:nvSpPr>
      <xdr:spPr>
        <a:xfrm>
          <a:off x="863111" y="9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149073</xdr:rowOff>
    </xdr:from>
    <xdr:to>
      <xdr:col>6</xdr:col>
      <xdr:colOff>511175</xdr:colOff>
      <xdr:row>78</xdr:row>
      <xdr:rowOff>5694</xdr:rowOff>
    </xdr:to>
    <xdr:cxnSp macro="">
      <xdr:nvCxnSpPr>
        <xdr:cNvPr id="173" name="直線コネクタ 172"/>
        <xdr:cNvCxnSpPr/>
      </xdr:nvCxnSpPr>
      <xdr:spPr>
        <a:xfrm flipV="1">
          <a:off x="3797300" y="13350723"/>
          <a:ext cx="8382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5694</xdr:rowOff>
    </xdr:from>
    <xdr:to>
      <xdr:col>5</xdr:col>
      <xdr:colOff>358775</xdr:colOff>
      <xdr:row>78</xdr:row>
      <xdr:rowOff>20462</xdr:rowOff>
    </xdr:to>
    <xdr:cxnSp macro="">
      <xdr:nvCxnSpPr>
        <xdr:cNvPr id="176" name="直線コネクタ 175"/>
        <xdr:cNvCxnSpPr/>
      </xdr:nvCxnSpPr>
      <xdr:spPr>
        <a:xfrm flipV="1">
          <a:off x="2908300" y="13378794"/>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19686</xdr:rowOff>
    </xdr:from>
    <xdr:to>
      <xdr:col>4</xdr:col>
      <xdr:colOff>155575</xdr:colOff>
      <xdr:row>78</xdr:row>
      <xdr:rowOff>20462</xdr:rowOff>
    </xdr:to>
    <xdr:cxnSp macro="">
      <xdr:nvCxnSpPr>
        <xdr:cNvPr id="179" name="直線コネクタ 178"/>
        <xdr:cNvCxnSpPr/>
      </xdr:nvCxnSpPr>
      <xdr:spPr>
        <a:xfrm>
          <a:off x="2019300" y="13392786"/>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19686</xdr:rowOff>
    </xdr:from>
    <xdr:to>
      <xdr:col>2</xdr:col>
      <xdr:colOff>638175</xdr:colOff>
      <xdr:row>78</xdr:row>
      <xdr:rowOff>29835</xdr:rowOff>
    </xdr:to>
    <xdr:cxnSp macro="">
      <xdr:nvCxnSpPr>
        <xdr:cNvPr id="182" name="直線コネクタ 181"/>
        <xdr:cNvCxnSpPr/>
      </xdr:nvCxnSpPr>
      <xdr:spPr>
        <a:xfrm flipV="1">
          <a:off x="1130300" y="13392786"/>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98273</xdr:rowOff>
    </xdr:from>
    <xdr:to>
      <xdr:col>6</xdr:col>
      <xdr:colOff>561975</xdr:colOff>
      <xdr:row>78</xdr:row>
      <xdr:rowOff>28423</xdr:rowOff>
    </xdr:to>
    <xdr:sp macro="" textlink="">
      <xdr:nvSpPr>
        <xdr:cNvPr id="192" name="円/楕円 191"/>
        <xdr:cNvSpPr/>
      </xdr:nvSpPr>
      <xdr:spPr>
        <a:xfrm>
          <a:off x="4584700" y="13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76700</xdr:rowOff>
    </xdr:from>
    <xdr:ext cx="469744" cy="259045"/>
    <xdr:sp macro="" textlink="">
      <xdr:nvSpPr>
        <xdr:cNvPr id="193" name="維持補修費該当値テキスト"/>
        <xdr:cNvSpPr txBox="1"/>
      </xdr:nvSpPr>
      <xdr:spPr>
        <a:xfrm>
          <a:off x="4686300" y="1327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126344</xdr:rowOff>
    </xdr:from>
    <xdr:to>
      <xdr:col>5</xdr:col>
      <xdr:colOff>409575</xdr:colOff>
      <xdr:row>78</xdr:row>
      <xdr:rowOff>56494</xdr:rowOff>
    </xdr:to>
    <xdr:sp macro="" textlink="">
      <xdr:nvSpPr>
        <xdr:cNvPr id="194" name="円/楕円 193"/>
        <xdr:cNvSpPr/>
      </xdr:nvSpPr>
      <xdr:spPr>
        <a:xfrm>
          <a:off x="3746500" y="1332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47621</xdr:rowOff>
    </xdr:from>
    <xdr:ext cx="469744" cy="259045"/>
    <xdr:sp macro="" textlink="">
      <xdr:nvSpPr>
        <xdr:cNvPr id="195" name="テキスト ボックス 194"/>
        <xdr:cNvSpPr txBox="1"/>
      </xdr:nvSpPr>
      <xdr:spPr>
        <a:xfrm>
          <a:off x="3562427" y="1342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141112</xdr:rowOff>
    </xdr:from>
    <xdr:to>
      <xdr:col>4</xdr:col>
      <xdr:colOff>206375</xdr:colOff>
      <xdr:row>78</xdr:row>
      <xdr:rowOff>71262</xdr:rowOff>
    </xdr:to>
    <xdr:sp macro="" textlink="">
      <xdr:nvSpPr>
        <xdr:cNvPr id="196" name="円/楕円 195"/>
        <xdr:cNvSpPr/>
      </xdr:nvSpPr>
      <xdr:spPr>
        <a:xfrm>
          <a:off x="2857500" y="133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62389</xdr:rowOff>
    </xdr:from>
    <xdr:ext cx="469744" cy="259045"/>
    <xdr:sp macro="" textlink="">
      <xdr:nvSpPr>
        <xdr:cNvPr id="197" name="テキスト ボックス 196"/>
        <xdr:cNvSpPr txBox="1"/>
      </xdr:nvSpPr>
      <xdr:spPr>
        <a:xfrm>
          <a:off x="2673427" y="1343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140336</xdr:rowOff>
    </xdr:from>
    <xdr:to>
      <xdr:col>3</xdr:col>
      <xdr:colOff>3175</xdr:colOff>
      <xdr:row>78</xdr:row>
      <xdr:rowOff>70486</xdr:rowOff>
    </xdr:to>
    <xdr:sp macro="" textlink="">
      <xdr:nvSpPr>
        <xdr:cNvPr id="198" name="円/楕円 197"/>
        <xdr:cNvSpPr/>
      </xdr:nvSpPr>
      <xdr:spPr>
        <a:xfrm>
          <a:off x="1968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61613</xdr:rowOff>
    </xdr:from>
    <xdr:ext cx="469744" cy="259045"/>
    <xdr:sp macro="" textlink="">
      <xdr:nvSpPr>
        <xdr:cNvPr id="199" name="テキスト ボックス 198"/>
        <xdr:cNvSpPr txBox="1"/>
      </xdr:nvSpPr>
      <xdr:spPr>
        <a:xfrm>
          <a:off x="1784427" y="134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150485</xdr:rowOff>
    </xdr:from>
    <xdr:to>
      <xdr:col>1</xdr:col>
      <xdr:colOff>485775</xdr:colOff>
      <xdr:row>78</xdr:row>
      <xdr:rowOff>80635</xdr:rowOff>
    </xdr:to>
    <xdr:sp macro="" textlink="">
      <xdr:nvSpPr>
        <xdr:cNvPr id="200" name="円/楕円 199"/>
        <xdr:cNvSpPr/>
      </xdr:nvSpPr>
      <xdr:spPr>
        <a:xfrm>
          <a:off x="1079500" y="1335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71762</xdr:rowOff>
    </xdr:from>
    <xdr:ext cx="469744" cy="259045"/>
    <xdr:sp macro="" textlink="">
      <xdr:nvSpPr>
        <xdr:cNvPr id="201" name="テキスト ボックス 200"/>
        <xdr:cNvSpPr txBox="1"/>
      </xdr:nvSpPr>
      <xdr:spPr>
        <a:xfrm>
          <a:off x="895427" y="1344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97810</xdr:rowOff>
    </xdr:from>
    <xdr:to>
      <xdr:col>6</xdr:col>
      <xdr:colOff>511175</xdr:colOff>
      <xdr:row>97</xdr:row>
      <xdr:rowOff>109220</xdr:rowOff>
    </xdr:to>
    <xdr:cxnSp macro="">
      <xdr:nvCxnSpPr>
        <xdr:cNvPr id="235" name="直線コネクタ 234"/>
        <xdr:cNvCxnSpPr/>
      </xdr:nvCxnSpPr>
      <xdr:spPr>
        <a:xfrm flipV="1">
          <a:off x="3797300" y="16728460"/>
          <a:ext cx="838200" cy="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109220</xdr:rowOff>
    </xdr:from>
    <xdr:to>
      <xdr:col>5</xdr:col>
      <xdr:colOff>358775</xdr:colOff>
      <xdr:row>97</xdr:row>
      <xdr:rowOff>158855</xdr:rowOff>
    </xdr:to>
    <xdr:cxnSp macro="">
      <xdr:nvCxnSpPr>
        <xdr:cNvPr id="238" name="直線コネクタ 237"/>
        <xdr:cNvCxnSpPr/>
      </xdr:nvCxnSpPr>
      <xdr:spPr>
        <a:xfrm flipV="1">
          <a:off x="2908300" y="16739870"/>
          <a:ext cx="889000" cy="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155817</xdr:rowOff>
    </xdr:from>
    <xdr:to>
      <xdr:col>4</xdr:col>
      <xdr:colOff>155575</xdr:colOff>
      <xdr:row>97</xdr:row>
      <xdr:rowOff>158855</xdr:rowOff>
    </xdr:to>
    <xdr:cxnSp macro="">
      <xdr:nvCxnSpPr>
        <xdr:cNvPr id="241" name="直線コネクタ 240"/>
        <xdr:cNvCxnSpPr/>
      </xdr:nvCxnSpPr>
      <xdr:spPr>
        <a:xfrm>
          <a:off x="2019300" y="16786467"/>
          <a:ext cx="889000" cy="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155817</xdr:rowOff>
    </xdr:from>
    <xdr:to>
      <xdr:col>2</xdr:col>
      <xdr:colOff>638175</xdr:colOff>
      <xdr:row>98</xdr:row>
      <xdr:rowOff>15770</xdr:rowOff>
    </xdr:to>
    <xdr:cxnSp macro="">
      <xdr:nvCxnSpPr>
        <xdr:cNvPr id="244" name="直線コネクタ 243"/>
        <xdr:cNvCxnSpPr/>
      </xdr:nvCxnSpPr>
      <xdr:spPr>
        <a:xfrm flipV="1">
          <a:off x="1130300" y="16786467"/>
          <a:ext cx="889000" cy="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47010</xdr:rowOff>
    </xdr:from>
    <xdr:to>
      <xdr:col>6</xdr:col>
      <xdr:colOff>561975</xdr:colOff>
      <xdr:row>97</xdr:row>
      <xdr:rowOff>148610</xdr:rowOff>
    </xdr:to>
    <xdr:sp macro="" textlink="">
      <xdr:nvSpPr>
        <xdr:cNvPr id="254" name="円/楕円 253"/>
        <xdr:cNvSpPr/>
      </xdr:nvSpPr>
      <xdr:spPr>
        <a:xfrm>
          <a:off x="4584700" y="1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25437</xdr:rowOff>
    </xdr:from>
    <xdr:ext cx="534377" cy="259045"/>
    <xdr:sp macro="" textlink="">
      <xdr:nvSpPr>
        <xdr:cNvPr id="255" name="扶助費該当値テキスト"/>
        <xdr:cNvSpPr txBox="1"/>
      </xdr:nvSpPr>
      <xdr:spPr>
        <a:xfrm>
          <a:off x="4686300" y="1665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70,398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58420</xdr:rowOff>
    </xdr:from>
    <xdr:to>
      <xdr:col>5</xdr:col>
      <xdr:colOff>409575</xdr:colOff>
      <xdr:row>97</xdr:row>
      <xdr:rowOff>160020</xdr:rowOff>
    </xdr:to>
    <xdr:sp macro="" textlink="">
      <xdr:nvSpPr>
        <xdr:cNvPr id="256" name="円/楕円 255"/>
        <xdr:cNvSpPr/>
      </xdr:nvSpPr>
      <xdr:spPr>
        <a:xfrm>
          <a:off x="3746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151147</xdr:rowOff>
    </xdr:from>
    <xdr:ext cx="534377" cy="259045"/>
    <xdr:sp macro="" textlink="">
      <xdr:nvSpPr>
        <xdr:cNvPr id="257" name="テキスト ボックス 256"/>
        <xdr:cNvSpPr txBox="1"/>
      </xdr:nvSpPr>
      <xdr:spPr>
        <a:xfrm>
          <a:off x="3530111" y="167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108055</xdr:rowOff>
    </xdr:from>
    <xdr:to>
      <xdr:col>4</xdr:col>
      <xdr:colOff>206375</xdr:colOff>
      <xdr:row>98</xdr:row>
      <xdr:rowOff>38205</xdr:rowOff>
    </xdr:to>
    <xdr:sp macro="" textlink="">
      <xdr:nvSpPr>
        <xdr:cNvPr id="258" name="円/楕円 257"/>
        <xdr:cNvSpPr/>
      </xdr:nvSpPr>
      <xdr:spPr>
        <a:xfrm>
          <a:off x="2857500" y="1673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29332</xdr:rowOff>
    </xdr:from>
    <xdr:ext cx="534377" cy="259045"/>
    <xdr:sp macro="" textlink="">
      <xdr:nvSpPr>
        <xdr:cNvPr id="259" name="テキスト ボックス 258"/>
        <xdr:cNvSpPr txBox="1"/>
      </xdr:nvSpPr>
      <xdr:spPr>
        <a:xfrm>
          <a:off x="2641111" y="1683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105017</xdr:rowOff>
    </xdr:from>
    <xdr:to>
      <xdr:col>3</xdr:col>
      <xdr:colOff>3175</xdr:colOff>
      <xdr:row>98</xdr:row>
      <xdr:rowOff>35167</xdr:rowOff>
    </xdr:to>
    <xdr:sp macro="" textlink="">
      <xdr:nvSpPr>
        <xdr:cNvPr id="260" name="円/楕円 259"/>
        <xdr:cNvSpPr/>
      </xdr:nvSpPr>
      <xdr:spPr>
        <a:xfrm>
          <a:off x="1968500" y="167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26294</xdr:rowOff>
    </xdr:from>
    <xdr:ext cx="534377" cy="259045"/>
    <xdr:sp macro="" textlink="">
      <xdr:nvSpPr>
        <xdr:cNvPr id="261" name="テキスト ボックス 260"/>
        <xdr:cNvSpPr txBox="1"/>
      </xdr:nvSpPr>
      <xdr:spPr>
        <a:xfrm>
          <a:off x="1752111" y="1682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136420</xdr:rowOff>
    </xdr:from>
    <xdr:to>
      <xdr:col>1</xdr:col>
      <xdr:colOff>485775</xdr:colOff>
      <xdr:row>98</xdr:row>
      <xdr:rowOff>66570</xdr:rowOff>
    </xdr:to>
    <xdr:sp macro="" textlink="">
      <xdr:nvSpPr>
        <xdr:cNvPr id="262" name="円/楕円 261"/>
        <xdr:cNvSpPr/>
      </xdr:nvSpPr>
      <xdr:spPr>
        <a:xfrm>
          <a:off x="1079500" y="16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57697</xdr:rowOff>
    </xdr:from>
    <xdr:ext cx="534377" cy="259045"/>
    <xdr:sp macro="" textlink="">
      <xdr:nvSpPr>
        <xdr:cNvPr id="263" name="テキスト ボックス 262"/>
        <xdr:cNvSpPr txBox="1"/>
      </xdr:nvSpPr>
      <xdr:spPr>
        <a:xfrm>
          <a:off x="863111" y="1685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13339</xdr:rowOff>
    </xdr:from>
    <xdr:to>
      <xdr:col>15</xdr:col>
      <xdr:colOff>180975</xdr:colOff>
      <xdr:row>37</xdr:row>
      <xdr:rowOff>37374</xdr:rowOff>
    </xdr:to>
    <xdr:cxnSp macro="">
      <xdr:nvCxnSpPr>
        <xdr:cNvPr id="294" name="直線コネクタ 293"/>
        <xdr:cNvCxnSpPr/>
      </xdr:nvCxnSpPr>
      <xdr:spPr>
        <a:xfrm>
          <a:off x="9639300" y="6356989"/>
          <a:ext cx="838200" cy="2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13339</xdr:rowOff>
    </xdr:from>
    <xdr:to>
      <xdr:col>14</xdr:col>
      <xdr:colOff>28575</xdr:colOff>
      <xdr:row>38</xdr:row>
      <xdr:rowOff>74408</xdr:rowOff>
    </xdr:to>
    <xdr:cxnSp macro="">
      <xdr:nvCxnSpPr>
        <xdr:cNvPr id="297" name="直線コネクタ 296"/>
        <xdr:cNvCxnSpPr/>
      </xdr:nvCxnSpPr>
      <xdr:spPr>
        <a:xfrm flipV="1">
          <a:off x="8750300" y="6356989"/>
          <a:ext cx="889000" cy="2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67560</xdr:rowOff>
    </xdr:from>
    <xdr:to>
      <xdr:col>12</xdr:col>
      <xdr:colOff>511175</xdr:colOff>
      <xdr:row>38</xdr:row>
      <xdr:rowOff>74408</xdr:rowOff>
    </xdr:to>
    <xdr:cxnSp macro="">
      <xdr:nvCxnSpPr>
        <xdr:cNvPr id="300" name="直線コネクタ 299"/>
        <xdr:cNvCxnSpPr/>
      </xdr:nvCxnSpPr>
      <xdr:spPr>
        <a:xfrm>
          <a:off x="7861300" y="6582660"/>
          <a:ext cx="8890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52876</xdr:rowOff>
    </xdr:from>
    <xdr:to>
      <xdr:col>11</xdr:col>
      <xdr:colOff>307975</xdr:colOff>
      <xdr:row>38</xdr:row>
      <xdr:rowOff>67560</xdr:rowOff>
    </xdr:to>
    <xdr:cxnSp macro="">
      <xdr:nvCxnSpPr>
        <xdr:cNvPr id="303" name="直線コネクタ 302"/>
        <xdr:cNvCxnSpPr/>
      </xdr:nvCxnSpPr>
      <xdr:spPr>
        <a:xfrm>
          <a:off x="6972300" y="6567976"/>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158024</xdr:rowOff>
    </xdr:from>
    <xdr:to>
      <xdr:col>15</xdr:col>
      <xdr:colOff>231775</xdr:colOff>
      <xdr:row>37</xdr:row>
      <xdr:rowOff>88174</xdr:rowOff>
    </xdr:to>
    <xdr:sp macro="" textlink="">
      <xdr:nvSpPr>
        <xdr:cNvPr id="313" name="円/楕円 312"/>
        <xdr:cNvSpPr/>
      </xdr:nvSpPr>
      <xdr:spPr>
        <a:xfrm>
          <a:off x="104267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136451</xdr:rowOff>
    </xdr:from>
    <xdr:ext cx="534377" cy="259045"/>
    <xdr:sp macro="" textlink="">
      <xdr:nvSpPr>
        <xdr:cNvPr id="314" name="補助費等該当値テキスト"/>
        <xdr:cNvSpPr txBox="1"/>
      </xdr:nvSpPr>
      <xdr:spPr>
        <a:xfrm>
          <a:off x="10528300" y="630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37,150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133989</xdr:rowOff>
    </xdr:from>
    <xdr:to>
      <xdr:col>14</xdr:col>
      <xdr:colOff>79375</xdr:colOff>
      <xdr:row>37</xdr:row>
      <xdr:rowOff>64139</xdr:rowOff>
    </xdr:to>
    <xdr:sp macro="" textlink="">
      <xdr:nvSpPr>
        <xdr:cNvPr id="315" name="円/楕円 314"/>
        <xdr:cNvSpPr/>
      </xdr:nvSpPr>
      <xdr:spPr>
        <a:xfrm>
          <a:off x="9588500" y="630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55266</xdr:rowOff>
    </xdr:from>
    <xdr:ext cx="534377" cy="259045"/>
    <xdr:sp macro="" textlink="">
      <xdr:nvSpPr>
        <xdr:cNvPr id="316" name="テキスト ボックス 315"/>
        <xdr:cNvSpPr txBox="1"/>
      </xdr:nvSpPr>
      <xdr:spPr>
        <a:xfrm>
          <a:off x="9372111" y="639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23608</xdr:rowOff>
    </xdr:from>
    <xdr:to>
      <xdr:col>12</xdr:col>
      <xdr:colOff>561975</xdr:colOff>
      <xdr:row>38</xdr:row>
      <xdr:rowOff>125208</xdr:rowOff>
    </xdr:to>
    <xdr:sp macro="" textlink="">
      <xdr:nvSpPr>
        <xdr:cNvPr id="317" name="円/楕円 316"/>
        <xdr:cNvSpPr/>
      </xdr:nvSpPr>
      <xdr:spPr>
        <a:xfrm>
          <a:off x="8699500" y="6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116335</xdr:rowOff>
    </xdr:from>
    <xdr:ext cx="534377" cy="259045"/>
    <xdr:sp macro="" textlink="">
      <xdr:nvSpPr>
        <xdr:cNvPr id="318" name="テキスト ボックス 317"/>
        <xdr:cNvSpPr txBox="1"/>
      </xdr:nvSpPr>
      <xdr:spPr>
        <a:xfrm>
          <a:off x="8483111" y="66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16760</xdr:rowOff>
    </xdr:from>
    <xdr:to>
      <xdr:col>11</xdr:col>
      <xdr:colOff>358775</xdr:colOff>
      <xdr:row>38</xdr:row>
      <xdr:rowOff>118360</xdr:rowOff>
    </xdr:to>
    <xdr:sp macro="" textlink="">
      <xdr:nvSpPr>
        <xdr:cNvPr id="319" name="円/楕円 318"/>
        <xdr:cNvSpPr/>
      </xdr:nvSpPr>
      <xdr:spPr>
        <a:xfrm>
          <a:off x="7810500" y="653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109487</xdr:rowOff>
    </xdr:from>
    <xdr:ext cx="534377" cy="259045"/>
    <xdr:sp macro="" textlink="">
      <xdr:nvSpPr>
        <xdr:cNvPr id="320" name="テキスト ボックス 319"/>
        <xdr:cNvSpPr txBox="1"/>
      </xdr:nvSpPr>
      <xdr:spPr>
        <a:xfrm>
          <a:off x="7594111" y="6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2076</xdr:rowOff>
    </xdr:from>
    <xdr:to>
      <xdr:col>10</xdr:col>
      <xdr:colOff>155575</xdr:colOff>
      <xdr:row>38</xdr:row>
      <xdr:rowOff>103676</xdr:rowOff>
    </xdr:to>
    <xdr:sp macro="" textlink="">
      <xdr:nvSpPr>
        <xdr:cNvPr id="321" name="円/楕円 320"/>
        <xdr:cNvSpPr/>
      </xdr:nvSpPr>
      <xdr:spPr>
        <a:xfrm>
          <a:off x="6921500" y="651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94803</xdr:rowOff>
    </xdr:from>
    <xdr:ext cx="534377" cy="259045"/>
    <xdr:sp macro="" textlink="">
      <xdr:nvSpPr>
        <xdr:cNvPr id="322" name="テキスト ボックス 321"/>
        <xdr:cNvSpPr txBox="1"/>
      </xdr:nvSpPr>
      <xdr:spPr>
        <a:xfrm>
          <a:off x="6705111" y="660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13818</xdr:rowOff>
    </xdr:from>
    <xdr:to>
      <xdr:col>15</xdr:col>
      <xdr:colOff>180975</xdr:colOff>
      <xdr:row>58</xdr:row>
      <xdr:rowOff>40034</xdr:rowOff>
    </xdr:to>
    <xdr:cxnSp macro="">
      <xdr:nvCxnSpPr>
        <xdr:cNvPr id="351" name="直線コネクタ 350"/>
        <xdr:cNvCxnSpPr/>
      </xdr:nvCxnSpPr>
      <xdr:spPr>
        <a:xfrm>
          <a:off x="9639300" y="9957918"/>
          <a:ext cx="838200"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13818</xdr:rowOff>
    </xdr:from>
    <xdr:to>
      <xdr:col>14</xdr:col>
      <xdr:colOff>28575</xdr:colOff>
      <xdr:row>58</xdr:row>
      <xdr:rowOff>30400</xdr:rowOff>
    </xdr:to>
    <xdr:cxnSp macro="">
      <xdr:nvCxnSpPr>
        <xdr:cNvPr id="354" name="直線コネクタ 353"/>
        <xdr:cNvCxnSpPr/>
      </xdr:nvCxnSpPr>
      <xdr:spPr>
        <a:xfrm flipV="1">
          <a:off x="8750300" y="9957918"/>
          <a:ext cx="889000" cy="1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30400</xdr:rowOff>
    </xdr:from>
    <xdr:to>
      <xdr:col>12</xdr:col>
      <xdr:colOff>511175</xdr:colOff>
      <xdr:row>58</xdr:row>
      <xdr:rowOff>102395</xdr:rowOff>
    </xdr:to>
    <xdr:cxnSp macro="">
      <xdr:nvCxnSpPr>
        <xdr:cNvPr id="357" name="直線コネクタ 356"/>
        <xdr:cNvCxnSpPr/>
      </xdr:nvCxnSpPr>
      <xdr:spPr>
        <a:xfrm flipV="1">
          <a:off x="7861300" y="9974500"/>
          <a:ext cx="889000" cy="7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9" name="テキスト ボックス 358"/>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102395</xdr:rowOff>
    </xdr:from>
    <xdr:to>
      <xdr:col>11</xdr:col>
      <xdr:colOff>307975</xdr:colOff>
      <xdr:row>58</xdr:row>
      <xdr:rowOff>127322</xdr:rowOff>
    </xdr:to>
    <xdr:cxnSp macro="">
      <xdr:nvCxnSpPr>
        <xdr:cNvPr id="360" name="直線コネクタ 359"/>
        <xdr:cNvCxnSpPr/>
      </xdr:nvCxnSpPr>
      <xdr:spPr>
        <a:xfrm flipV="1">
          <a:off x="6972300" y="10046495"/>
          <a:ext cx="889000" cy="2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160684</xdr:rowOff>
    </xdr:from>
    <xdr:to>
      <xdr:col>15</xdr:col>
      <xdr:colOff>231775</xdr:colOff>
      <xdr:row>58</xdr:row>
      <xdr:rowOff>90834</xdr:rowOff>
    </xdr:to>
    <xdr:sp macro="" textlink="">
      <xdr:nvSpPr>
        <xdr:cNvPr id="370" name="円/楕円 369"/>
        <xdr:cNvSpPr/>
      </xdr:nvSpPr>
      <xdr:spPr>
        <a:xfrm>
          <a:off x="10426700" y="99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12111</xdr:rowOff>
    </xdr:from>
    <xdr:ext cx="534377" cy="259045"/>
    <xdr:sp macro="" textlink="">
      <xdr:nvSpPr>
        <xdr:cNvPr id="371" name="普通建設事業費該当値テキスト"/>
        <xdr:cNvSpPr txBox="1"/>
      </xdr:nvSpPr>
      <xdr:spPr>
        <a:xfrm>
          <a:off x="10528300" y="978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92,318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134468</xdr:rowOff>
    </xdr:from>
    <xdr:to>
      <xdr:col>14</xdr:col>
      <xdr:colOff>79375</xdr:colOff>
      <xdr:row>58</xdr:row>
      <xdr:rowOff>64618</xdr:rowOff>
    </xdr:to>
    <xdr:sp macro="" textlink="">
      <xdr:nvSpPr>
        <xdr:cNvPr id="372" name="円/楕円 371"/>
        <xdr:cNvSpPr/>
      </xdr:nvSpPr>
      <xdr:spPr>
        <a:xfrm>
          <a:off x="9588500" y="99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55745</xdr:rowOff>
    </xdr:from>
    <xdr:ext cx="599010" cy="259045"/>
    <xdr:sp macro="" textlink="">
      <xdr:nvSpPr>
        <xdr:cNvPr id="373" name="テキスト ボックス 372"/>
        <xdr:cNvSpPr txBox="1"/>
      </xdr:nvSpPr>
      <xdr:spPr>
        <a:xfrm>
          <a:off x="9339794" y="999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151050</xdr:rowOff>
    </xdr:from>
    <xdr:to>
      <xdr:col>12</xdr:col>
      <xdr:colOff>561975</xdr:colOff>
      <xdr:row>58</xdr:row>
      <xdr:rowOff>81200</xdr:rowOff>
    </xdr:to>
    <xdr:sp macro="" textlink="">
      <xdr:nvSpPr>
        <xdr:cNvPr id="374" name="円/楕円 373"/>
        <xdr:cNvSpPr/>
      </xdr:nvSpPr>
      <xdr:spPr>
        <a:xfrm>
          <a:off x="8699500" y="992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97727</xdr:rowOff>
    </xdr:from>
    <xdr:ext cx="534377" cy="259045"/>
    <xdr:sp macro="" textlink="">
      <xdr:nvSpPr>
        <xdr:cNvPr id="375" name="テキスト ボックス 374"/>
        <xdr:cNvSpPr txBox="1"/>
      </xdr:nvSpPr>
      <xdr:spPr>
        <a:xfrm>
          <a:off x="8483111" y="969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51595</xdr:rowOff>
    </xdr:from>
    <xdr:to>
      <xdr:col>11</xdr:col>
      <xdr:colOff>358775</xdr:colOff>
      <xdr:row>58</xdr:row>
      <xdr:rowOff>153195</xdr:rowOff>
    </xdr:to>
    <xdr:sp macro="" textlink="">
      <xdr:nvSpPr>
        <xdr:cNvPr id="376" name="円/楕円 375"/>
        <xdr:cNvSpPr/>
      </xdr:nvSpPr>
      <xdr:spPr>
        <a:xfrm>
          <a:off x="7810500" y="99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144322</xdr:rowOff>
    </xdr:from>
    <xdr:ext cx="534377" cy="259045"/>
    <xdr:sp macro="" textlink="">
      <xdr:nvSpPr>
        <xdr:cNvPr id="377" name="テキスト ボックス 376"/>
        <xdr:cNvSpPr txBox="1"/>
      </xdr:nvSpPr>
      <xdr:spPr>
        <a:xfrm>
          <a:off x="7594111" y="100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76522</xdr:rowOff>
    </xdr:from>
    <xdr:to>
      <xdr:col>10</xdr:col>
      <xdr:colOff>155575</xdr:colOff>
      <xdr:row>59</xdr:row>
      <xdr:rowOff>6672</xdr:rowOff>
    </xdr:to>
    <xdr:sp macro="" textlink="">
      <xdr:nvSpPr>
        <xdr:cNvPr id="378" name="円/楕円 377"/>
        <xdr:cNvSpPr/>
      </xdr:nvSpPr>
      <xdr:spPr>
        <a:xfrm>
          <a:off x="6921500" y="1002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169249</xdr:rowOff>
    </xdr:from>
    <xdr:ext cx="534377" cy="259045"/>
    <xdr:sp macro="" textlink="">
      <xdr:nvSpPr>
        <xdr:cNvPr id="379" name="テキスト ボックス 378"/>
        <xdr:cNvSpPr txBox="1"/>
      </xdr:nvSpPr>
      <xdr:spPr>
        <a:xfrm>
          <a:off x="6705111" y="1011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154465</xdr:rowOff>
    </xdr:from>
    <xdr:to>
      <xdr:col>15</xdr:col>
      <xdr:colOff>180975</xdr:colOff>
      <xdr:row>78</xdr:row>
      <xdr:rowOff>22075</xdr:rowOff>
    </xdr:to>
    <xdr:cxnSp macro="">
      <xdr:nvCxnSpPr>
        <xdr:cNvPr id="406" name="直線コネクタ 405"/>
        <xdr:cNvCxnSpPr/>
      </xdr:nvCxnSpPr>
      <xdr:spPr>
        <a:xfrm>
          <a:off x="9639300" y="13356115"/>
          <a:ext cx="838200" cy="3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62413</xdr:rowOff>
    </xdr:from>
    <xdr:ext cx="534377" cy="259045"/>
    <xdr:sp macro="" textlink="">
      <xdr:nvSpPr>
        <xdr:cNvPr id="410" name="テキスト ボックス 409"/>
        <xdr:cNvSpPr txBox="1"/>
      </xdr:nvSpPr>
      <xdr:spPr>
        <a:xfrm>
          <a:off x="9372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142725</xdr:rowOff>
    </xdr:from>
    <xdr:to>
      <xdr:col>15</xdr:col>
      <xdr:colOff>231775</xdr:colOff>
      <xdr:row>78</xdr:row>
      <xdr:rowOff>72875</xdr:rowOff>
    </xdr:to>
    <xdr:sp macro="" textlink="">
      <xdr:nvSpPr>
        <xdr:cNvPr id="416" name="円/楕円 415"/>
        <xdr:cNvSpPr/>
      </xdr:nvSpPr>
      <xdr:spPr>
        <a:xfrm>
          <a:off x="10426700" y="1334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102102</xdr:rowOff>
    </xdr:from>
    <xdr:ext cx="534377" cy="259045"/>
    <xdr:sp macro="" textlink="">
      <xdr:nvSpPr>
        <xdr:cNvPr id="417" name="普通建設事業費 （ うち新規整備　）該当値テキスト"/>
        <xdr:cNvSpPr txBox="1"/>
      </xdr:nvSpPr>
      <xdr:spPr>
        <a:xfrm>
          <a:off x="10528300" y="1313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103665</xdr:rowOff>
    </xdr:from>
    <xdr:to>
      <xdr:col>14</xdr:col>
      <xdr:colOff>79375</xdr:colOff>
      <xdr:row>78</xdr:row>
      <xdr:rowOff>33815</xdr:rowOff>
    </xdr:to>
    <xdr:sp macro="" textlink="">
      <xdr:nvSpPr>
        <xdr:cNvPr id="418" name="円/楕円 417"/>
        <xdr:cNvSpPr/>
      </xdr:nvSpPr>
      <xdr:spPr>
        <a:xfrm>
          <a:off x="9588500" y="133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50342</xdr:rowOff>
    </xdr:from>
    <xdr:ext cx="534377" cy="259045"/>
    <xdr:sp macro="" textlink="">
      <xdr:nvSpPr>
        <xdr:cNvPr id="419" name="テキスト ボックス 418"/>
        <xdr:cNvSpPr txBox="1"/>
      </xdr:nvSpPr>
      <xdr:spPr>
        <a:xfrm>
          <a:off x="9372111" y="1308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111533</xdr:rowOff>
    </xdr:from>
    <xdr:to>
      <xdr:col>15</xdr:col>
      <xdr:colOff>180975</xdr:colOff>
      <xdr:row>97</xdr:row>
      <xdr:rowOff>31866</xdr:rowOff>
    </xdr:to>
    <xdr:cxnSp macro="">
      <xdr:nvCxnSpPr>
        <xdr:cNvPr id="450" name="直線コネクタ 449"/>
        <xdr:cNvCxnSpPr/>
      </xdr:nvCxnSpPr>
      <xdr:spPr>
        <a:xfrm>
          <a:off x="9639300" y="16570733"/>
          <a:ext cx="838200" cy="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152516</xdr:rowOff>
    </xdr:from>
    <xdr:to>
      <xdr:col>15</xdr:col>
      <xdr:colOff>231775</xdr:colOff>
      <xdr:row>97</xdr:row>
      <xdr:rowOff>82666</xdr:rowOff>
    </xdr:to>
    <xdr:sp macro="" textlink="">
      <xdr:nvSpPr>
        <xdr:cNvPr id="460" name="円/楕円 459"/>
        <xdr:cNvSpPr/>
      </xdr:nvSpPr>
      <xdr:spPr>
        <a:xfrm>
          <a:off x="10426700" y="1661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130943</xdr:rowOff>
    </xdr:from>
    <xdr:ext cx="534377" cy="259045"/>
    <xdr:sp macro="" textlink="">
      <xdr:nvSpPr>
        <xdr:cNvPr id="461" name="普通建設事業費 （ うち更新整備　）該当値テキスト"/>
        <xdr:cNvSpPr txBox="1"/>
      </xdr:nvSpPr>
      <xdr:spPr>
        <a:xfrm>
          <a:off x="10528300" y="16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25,104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60733</xdr:rowOff>
    </xdr:from>
    <xdr:to>
      <xdr:col>14</xdr:col>
      <xdr:colOff>79375</xdr:colOff>
      <xdr:row>96</xdr:row>
      <xdr:rowOff>162333</xdr:rowOff>
    </xdr:to>
    <xdr:sp macro="" textlink="">
      <xdr:nvSpPr>
        <xdr:cNvPr id="462" name="円/楕円 461"/>
        <xdr:cNvSpPr/>
      </xdr:nvSpPr>
      <xdr:spPr>
        <a:xfrm>
          <a:off x="9588500" y="165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153460</xdr:rowOff>
    </xdr:from>
    <xdr:ext cx="534377" cy="259045"/>
    <xdr:sp macro="" textlink="">
      <xdr:nvSpPr>
        <xdr:cNvPr id="463" name="テキスト ボックス 462"/>
        <xdr:cNvSpPr txBox="1"/>
      </xdr:nvSpPr>
      <xdr:spPr>
        <a:xfrm>
          <a:off x="9372111" y="1661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8" name="直線コネクタ 48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24657</xdr:rowOff>
    </xdr:from>
    <xdr:to>
      <xdr:col>22</xdr:col>
      <xdr:colOff>365125</xdr:colOff>
      <xdr:row>38</xdr:row>
      <xdr:rowOff>25400</xdr:rowOff>
    </xdr:to>
    <xdr:cxnSp macro="">
      <xdr:nvCxnSpPr>
        <xdr:cNvPr id="491" name="直線コネクタ 490"/>
        <xdr:cNvCxnSpPr/>
      </xdr:nvCxnSpPr>
      <xdr:spPr>
        <a:xfrm>
          <a:off x="14592300" y="653975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24657</xdr:rowOff>
    </xdr:from>
    <xdr:to>
      <xdr:col>21</xdr:col>
      <xdr:colOff>161925</xdr:colOff>
      <xdr:row>38</xdr:row>
      <xdr:rowOff>24920</xdr:rowOff>
    </xdr:to>
    <xdr:cxnSp macro="">
      <xdr:nvCxnSpPr>
        <xdr:cNvPr id="494" name="直線コネクタ 493"/>
        <xdr:cNvCxnSpPr/>
      </xdr:nvCxnSpPr>
      <xdr:spPr>
        <a:xfrm flipV="1">
          <a:off x="13703300" y="6539757"/>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24920</xdr:rowOff>
    </xdr:from>
    <xdr:to>
      <xdr:col>19</xdr:col>
      <xdr:colOff>644525</xdr:colOff>
      <xdr:row>38</xdr:row>
      <xdr:rowOff>25400</xdr:rowOff>
    </xdr:to>
    <xdr:cxnSp macro="">
      <xdr:nvCxnSpPr>
        <xdr:cNvPr id="497" name="直線コネクタ 496"/>
        <xdr:cNvCxnSpPr/>
      </xdr:nvCxnSpPr>
      <xdr:spPr>
        <a:xfrm flipV="1">
          <a:off x="12814300" y="6540020"/>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7" name="円/楕円 50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249299" cy="259045"/>
    <xdr:sp macro="" textlink="">
      <xdr:nvSpPr>
        <xdr:cNvPr id="508" name="災害復旧事業費該当値テキスト"/>
        <xdr:cNvSpPr txBox="1"/>
      </xdr:nvSpPr>
      <xdr:spPr>
        <a:xfrm>
          <a:off x="16370300" y="6451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9" name="円/楕円 50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10" name="テキスト ボックス 509"/>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145307</xdr:rowOff>
    </xdr:from>
    <xdr:to>
      <xdr:col>21</xdr:col>
      <xdr:colOff>212725</xdr:colOff>
      <xdr:row>38</xdr:row>
      <xdr:rowOff>75457</xdr:rowOff>
    </xdr:to>
    <xdr:sp macro="" textlink="">
      <xdr:nvSpPr>
        <xdr:cNvPr id="511" name="円/楕円 510"/>
        <xdr:cNvSpPr/>
      </xdr:nvSpPr>
      <xdr:spPr>
        <a:xfrm>
          <a:off x="14541500" y="64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66584</xdr:rowOff>
    </xdr:from>
    <xdr:ext cx="378565" cy="259045"/>
    <xdr:sp macro="" textlink="">
      <xdr:nvSpPr>
        <xdr:cNvPr id="512" name="テキスト ボックス 511"/>
        <xdr:cNvSpPr txBox="1"/>
      </xdr:nvSpPr>
      <xdr:spPr>
        <a:xfrm>
          <a:off x="14403017" y="6581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145570</xdr:rowOff>
    </xdr:from>
    <xdr:to>
      <xdr:col>20</xdr:col>
      <xdr:colOff>9525</xdr:colOff>
      <xdr:row>38</xdr:row>
      <xdr:rowOff>75719</xdr:rowOff>
    </xdr:to>
    <xdr:sp macro="" textlink="">
      <xdr:nvSpPr>
        <xdr:cNvPr id="513" name="円/楕円 512"/>
        <xdr:cNvSpPr/>
      </xdr:nvSpPr>
      <xdr:spPr>
        <a:xfrm>
          <a:off x="13652500" y="64892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66847</xdr:rowOff>
    </xdr:from>
    <xdr:ext cx="313932" cy="259045"/>
    <xdr:sp macro="" textlink="">
      <xdr:nvSpPr>
        <xdr:cNvPr id="514" name="テキスト ボックス 513"/>
        <xdr:cNvSpPr txBox="1"/>
      </xdr:nvSpPr>
      <xdr:spPr>
        <a:xfrm>
          <a:off x="13546333" y="6581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5" name="円/楕円 51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6" name="テキスト ボックス 515"/>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31677</xdr:rowOff>
    </xdr:from>
    <xdr:to>
      <xdr:col>23</xdr:col>
      <xdr:colOff>517525</xdr:colOff>
      <xdr:row>78</xdr:row>
      <xdr:rowOff>39288</xdr:rowOff>
    </xdr:to>
    <xdr:cxnSp macro="">
      <xdr:nvCxnSpPr>
        <xdr:cNvPr id="604" name="直線コネクタ 603"/>
        <xdr:cNvCxnSpPr/>
      </xdr:nvCxnSpPr>
      <xdr:spPr>
        <a:xfrm flipV="1">
          <a:off x="15481300" y="13404777"/>
          <a:ext cx="838200" cy="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39288</xdr:rowOff>
    </xdr:from>
    <xdr:to>
      <xdr:col>22</xdr:col>
      <xdr:colOff>365125</xdr:colOff>
      <xdr:row>78</xdr:row>
      <xdr:rowOff>45213</xdr:rowOff>
    </xdr:to>
    <xdr:cxnSp macro="">
      <xdr:nvCxnSpPr>
        <xdr:cNvPr id="607" name="直線コネクタ 606"/>
        <xdr:cNvCxnSpPr/>
      </xdr:nvCxnSpPr>
      <xdr:spPr>
        <a:xfrm flipV="1">
          <a:off x="14592300" y="13412388"/>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35449</xdr:rowOff>
    </xdr:from>
    <xdr:to>
      <xdr:col>21</xdr:col>
      <xdr:colOff>161925</xdr:colOff>
      <xdr:row>78</xdr:row>
      <xdr:rowOff>45213</xdr:rowOff>
    </xdr:to>
    <xdr:cxnSp macro="">
      <xdr:nvCxnSpPr>
        <xdr:cNvPr id="610" name="直線コネクタ 609"/>
        <xdr:cNvCxnSpPr/>
      </xdr:nvCxnSpPr>
      <xdr:spPr>
        <a:xfrm>
          <a:off x="13703300" y="13408549"/>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166532</xdr:rowOff>
    </xdr:from>
    <xdr:to>
      <xdr:col>19</xdr:col>
      <xdr:colOff>644525</xdr:colOff>
      <xdr:row>78</xdr:row>
      <xdr:rowOff>35449</xdr:rowOff>
    </xdr:to>
    <xdr:cxnSp macro="">
      <xdr:nvCxnSpPr>
        <xdr:cNvPr id="613" name="直線コネクタ 612"/>
        <xdr:cNvCxnSpPr/>
      </xdr:nvCxnSpPr>
      <xdr:spPr>
        <a:xfrm>
          <a:off x="12814300" y="13368182"/>
          <a:ext cx="889000" cy="4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152327</xdr:rowOff>
    </xdr:from>
    <xdr:to>
      <xdr:col>23</xdr:col>
      <xdr:colOff>568325</xdr:colOff>
      <xdr:row>78</xdr:row>
      <xdr:rowOff>82477</xdr:rowOff>
    </xdr:to>
    <xdr:sp macro="" textlink="">
      <xdr:nvSpPr>
        <xdr:cNvPr id="623" name="円/楕円 622"/>
        <xdr:cNvSpPr/>
      </xdr:nvSpPr>
      <xdr:spPr>
        <a:xfrm>
          <a:off x="16268700" y="133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67254</xdr:rowOff>
    </xdr:from>
    <xdr:ext cx="534377" cy="259045"/>
    <xdr:sp macro="" textlink="">
      <xdr:nvSpPr>
        <xdr:cNvPr id="624" name="公債費該当値テキスト"/>
        <xdr:cNvSpPr txBox="1"/>
      </xdr:nvSpPr>
      <xdr:spPr>
        <a:xfrm>
          <a:off x="16370300" y="1326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159938</xdr:rowOff>
    </xdr:from>
    <xdr:to>
      <xdr:col>22</xdr:col>
      <xdr:colOff>415925</xdr:colOff>
      <xdr:row>78</xdr:row>
      <xdr:rowOff>90088</xdr:rowOff>
    </xdr:to>
    <xdr:sp macro="" textlink="">
      <xdr:nvSpPr>
        <xdr:cNvPr id="625" name="円/楕円 624"/>
        <xdr:cNvSpPr/>
      </xdr:nvSpPr>
      <xdr:spPr>
        <a:xfrm>
          <a:off x="15430500" y="133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81215</xdr:rowOff>
    </xdr:from>
    <xdr:ext cx="534377" cy="259045"/>
    <xdr:sp macro="" textlink="">
      <xdr:nvSpPr>
        <xdr:cNvPr id="626" name="テキスト ボックス 625"/>
        <xdr:cNvSpPr txBox="1"/>
      </xdr:nvSpPr>
      <xdr:spPr>
        <a:xfrm>
          <a:off x="15214111" y="134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165863</xdr:rowOff>
    </xdr:from>
    <xdr:to>
      <xdr:col>21</xdr:col>
      <xdr:colOff>212725</xdr:colOff>
      <xdr:row>78</xdr:row>
      <xdr:rowOff>96013</xdr:rowOff>
    </xdr:to>
    <xdr:sp macro="" textlink="">
      <xdr:nvSpPr>
        <xdr:cNvPr id="627" name="円/楕円 626"/>
        <xdr:cNvSpPr/>
      </xdr:nvSpPr>
      <xdr:spPr>
        <a:xfrm>
          <a:off x="14541500" y="133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87140</xdr:rowOff>
    </xdr:from>
    <xdr:ext cx="534377" cy="259045"/>
    <xdr:sp macro="" textlink="">
      <xdr:nvSpPr>
        <xdr:cNvPr id="628" name="テキスト ボックス 627"/>
        <xdr:cNvSpPr txBox="1"/>
      </xdr:nvSpPr>
      <xdr:spPr>
        <a:xfrm>
          <a:off x="14325111" y="134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156099</xdr:rowOff>
    </xdr:from>
    <xdr:to>
      <xdr:col>20</xdr:col>
      <xdr:colOff>9525</xdr:colOff>
      <xdr:row>78</xdr:row>
      <xdr:rowOff>86249</xdr:rowOff>
    </xdr:to>
    <xdr:sp macro="" textlink="">
      <xdr:nvSpPr>
        <xdr:cNvPr id="629" name="円/楕円 628"/>
        <xdr:cNvSpPr/>
      </xdr:nvSpPr>
      <xdr:spPr>
        <a:xfrm>
          <a:off x="13652500" y="1335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77376</xdr:rowOff>
    </xdr:from>
    <xdr:ext cx="534377" cy="259045"/>
    <xdr:sp macro="" textlink="">
      <xdr:nvSpPr>
        <xdr:cNvPr id="630" name="テキスト ボックス 629"/>
        <xdr:cNvSpPr txBox="1"/>
      </xdr:nvSpPr>
      <xdr:spPr>
        <a:xfrm>
          <a:off x="13436111" y="134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115732</xdr:rowOff>
    </xdr:from>
    <xdr:to>
      <xdr:col>18</xdr:col>
      <xdr:colOff>492125</xdr:colOff>
      <xdr:row>78</xdr:row>
      <xdr:rowOff>45882</xdr:rowOff>
    </xdr:to>
    <xdr:sp macro="" textlink="">
      <xdr:nvSpPr>
        <xdr:cNvPr id="631" name="円/楕円 630"/>
        <xdr:cNvSpPr/>
      </xdr:nvSpPr>
      <xdr:spPr>
        <a:xfrm>
          <a:off x="12763500" y="1331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37009</xdr:rowOff>
    </xdr:from>
    <xdr:ext cx="534377" cy="259045"/>
    <xdr:sp macro="" textlink="">
      <xdr:nvSpPr>
        <xdr:cNvPr id="632" name="テキスト ボックス 631"/>
        <xdr:cNvSpPr txBox="1"/>
      </xdr:nvSpPr>
      <xdr:spPr>
        <a:xfrm>
          <a:off x="12547111" y="1341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59155</xdr:rowOff>
    </xdr:from>
    <xdr:to>
      <xdr:col>23</xdr:col>
      <xdr:colOff>517525</xdr:colOff>
      <xdr:row>98</xdr:row>
      <xdr:rowOff>124160</xdr:rowOff>
    </xdr:to>
    <xdr:cxnSp macro="">
      <xdr:nvCxnSpPr>
        <xdr:cNvPr id="659" name="直線コネクタ 658"/>
        <xdr:cNvCxnSpPr/>
      </xdr:nvCxnSpPr>
      <xdr:spPr>
        <a:xfrm>
          <a:off x="15481300" y="16861255"/>
          <a:ext cx="838200" cy="6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35953</xdr:rowOff>
    </xdr:from>
    <xdr:to>
      <xdr:col>22</xdr:col>
      <xdr:colOff>365125</xdr:colOff>
      <xdr:row>98</xdr:row>
      <xdr:rowOff>59155</xdr:rowOff>
    </xdr:to>
    <xdr:cxnSp macro="">
      <xdr:nvCxnSpPr>
        <xdr:cNvPr id="662" name="直線コネクタ 661"/>
        <xdr:cNvCxnSpPr/>
      </xdr:nvCxnSpPr>
      <xdr:spPr>
        <a:xfrm>
          <a:off x="14592300" y="16838053"/>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32477</xdr:rowOff>
    </xdr:from>
    <xdr:to>
      <xdr:col>21</xdr:col>
      <xdr:colOff>161925</xdr:colOff>
      <xdr:row>98</xdr:row>
      <xdr:rowOff>35953</xdr:rowOff>
    </xdr:to>
    <xdr:cxnSp macro="">
      <xdr:nvCxnSpPr>
        <xdr:cNvPr id="665" name="直線コネクタ 664"/>
        <xdr:cNvCxnSpPr/>
      </xdr:nvCxnSpPr>
      <xdr:spPr>
        <a:xfrm>
          <a:off x="13703300" y="16834577"/>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21189</xdr:rowOff>
    </xdr:from>
    <xdr:to>
      <xdr:col>19</xdr:col>
      <xdr:colOff>644525</xdr:colOff>
      <xdr:row>98</xdr:row>
      <xdr:rowOff>32477</xdr:rowOff>
    </xdr:to>
    <xdr:cxnSp macro="">
      <xdr:nvCxnSpPr>
        <xdr:cNvPr id="668" name="直線コネクタ 667"/>
        <xdr:cNvCxnSpPr/>
      </xdr:nvCxnSpPr>
      <xdr:spPr>
        <a:xfrm>
          <a:off x="12814300" y="16823289"/>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73360</xdr:rowOff>
    </xdr:from>
    <xdr:to>
      <xdr:col>23</xdr:col>
      <xdr:colOff>568325</xdr:colOff>
      <xdr:row>99</xdr:row>
      <xdr:rowOff>3510</xdr:rowOff>
    </xdr:to>
    <xdr:sp macro="" textlink="">
      <xdr:nvSpPr>
        <xdr:cNvPr id="678" name="円/楕円 677"/>
        <xdr:cNvSpPr/>
      </xdr:nvSpPr>
      <xdr:spPr>
        <a:xfrm>
          <a:off x="16268700" y="168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469744" cy="259045"/>
    <xdr:sp macro="" textlink="">
      <xdr:nvSpPr>
        <xdr:cNvPr id="679" name="積立金該当値テキスト"/>
        <xdr:cNvSpPr txBox="1"/>
      </xdr:nvSpPr>
      <xdr:spPr>
        <a:xfrm>
          <a:off x="16370300" y="1680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8355</xdr:rowOff>
    </xdr:from>
    <xdr:to>
      <xdr:col>22</xdr:col>
      <xdr:colOff>415925</xdr:colOff>
      <xdr:row>98</xdr:row>
      <xdr:rowOff>109955</xdr:rowOff>
    </xdr:to>
    <xdr:sp macro="" textlink="">
      <xdr:nvSpPr>
        <xdr:cNvPr id="680" name="円/楕円 679"/>
        <xdr:cNvSpPr/>
      </xdr:nvSpPr>
      <xdr:spPr>
        <a:xfrm>
          <a:off x="15430500" y="168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101082</xdr:rowOff>
    </xdr:from>
    <xdr:ext cx="534377" cy="259045"/>
    <xdr:sp macro="" textlink="">
      <xdr:nvSpPr>
        <xdr:cNvPr id="681" name="テキスト ボックス 680"/>
        <xdr:cNvSpPr txBox="1"/>
      </xdr:nvSpPr>
      <xdr:spPr>
        <a:xfrm>
          <a:off x="15214111" y="1690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156603</xdr:rowOff>
    </xdr:from>
    <xdr:to>
      <xdr:col>21</xdr:col>
      <xdr:colOff>212725</xdr:colOff>
      <xdr:row>98</xdr:row>
      <xdr:rowOff>86753</xdr:rowOff>
    </xdr:to>
    <xdr:sp macro="" textlink="">
      <xdr:nvSpPr>
        <xdr:cNvPr id="682" name="円/楕円 681"/>
        <xdr:cNvSpPr/>
      </xdr:nvSpPr>
      <xdr:spPr>
        <a:xfrm>
          <a:off x="14541500" y="167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77880</xdr:rowOff>
    </xdr:from>
    <xdr:ext cx="534377" cy="259045"/>
    <xdr:sp macro="" textlink="">
      <xdr:nvSpPr>
        <xdr:cNvPr id="683" name="テキスト ボックス 682"/>
        <xdr:cNvSpPr txBox="1"/>
      </xdr:nvSpPr>
      <xdr:spPr>
        <a:xfrm>
          <a:off x="14325111" y="1687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153127</xdr:rowOff>
    </xdr:from>
    <xdr:to>
      <xdr:col>20</xdr:col>
      <xdr:colOff>9525</xdr:colOff>
      <xdr:row>98</xdr:row>
      <xdr:rowOff>83277</xdr:rowOff>
    </xdr:to>
    <xdr:sp macro="" textlink="">
      <xdr:nvSpPr>
        <xdr:cNvPr id="684" name="円/楕円 683"/>
        <xdr:cNvSpPr/>
      </xdr:nvSpPr>
      <xdr:spPr>
        <a:xfrm>
          <a:off x="13652500" y="1678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74404</xdr:rowOff>
    </xdr:from>
    <xdr:ext cx="534377" cy="259045"/>
    <xdr:sp macro="" textlink="">
      <xdr:nvSpPr>
        <xdr:cNvPr id="685" name="テキスト ボックス 684"/>
        <xdr:cNvSpPr txBox="1"/>
      </xdr:nvSpPr>
      <xdr:spPr>
        <a:xfrm>
          <a:off x="13436111" y="168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141839</xdr:rowOff>
    </xdr:from>
    <xdr:to>
      <xdr:col>18</xdr:col>
      <xdr:colOff>492125</xdr:colOff>
      <xdr:row>98</xdr:row>
      <xdr:rowOff>71989</xdr:rowOff>
    </xdr:to>
    <xdr:sp macro="" textlink="">
      <xdr:nvSpPr>
        <xdr:cNvPr id="686" name="円/楕円 685"/>
        <xdr:cNvSpPr/>
      </xdr:nvSpPr>
      <xdr:spPr>
        <a:xfrm>
          <a:off x="12763500" y="167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63116</xdr:rowOff>
    </xdr:from>
    <xdr:ext cx="534377" cy="259045"/>
    <xdr:sp macro="" textlink="">
      <xdr:nvSpPr>
        <xdr:cNvPr id="687" name="テキスト ボックス 686"/>
        <xdr:cNvSpPr txBox="1"/>
      </xdr:nvSpPr>
      <xdr:spPr>
        <a:xfrm>
          <a:off x="12547111" y="1686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2"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6" name="テキスト ボックス 775"/>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2" name="テキスト ボックス 781"/>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4" name="テキスト ボックス 783"/>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10640</xdr:rowOff>
    </xdr:from>
    <xdr:to>
      <xdr:col>32</xdr:col>
      <xdr:colOff>187325</xdr:colOff>
      <xdr:row>76</xdr:row>
      <xdr:rowOff>54738</xdr:rowOff>
    </xdr:to>
    <xdr:cxnSp macro="">
      <xdr:nvCxnSpPr>
        <xdr:cNvPr id="830" name="直線コネクタ 829"/>
        <xdr:cNvCxnSpPr/>
      </xdr:nvCxnSpPr>
      <xdr:spPr>
        <a:xfrm>
          <a:off x="21323300" y="13040840"/>
          <a:ext cx="838200" cy="4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31"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7993</xdr:rowOff>
    </xdr:from>
    <xdr:to>
      <xdr:col>31</xdr:col>
      <xdr:colOff>34925</xdr:colOff>
      <xdr:row>76</xdr:row>
      <xdr:rowOff>10640</xdr:rowOff>
    </xdr:to>
    <xdr:cxnSp macro="">
      <xdr:nvCxnSpPr>
        <xdr:cNvPr id="833" name="直線コネクタ 832"/>
        <xdr:cNvCxnSpPr/>
      </xdr:nvCxnSpPr>
      <xdr:spPr>
        <a:xfrm>
          <a:off x="20434300" y="13038193"/>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7993</xdr:rowOff>
    </xdr:from>
    <xdr:to>
      <xdr:col>29</xdr:col>
      <xdr:colOff>517525</xdr:colOff>
      <xdr:row>76</xdr:row>
      <xdr:rowOff>41118</xdr:rowOff>
    </xdr:to>
    <xdr:cxnSp macro="">
      <xdr:nvCxnSpPr>
        <xdr:cNvPr id="836" name="直線コネクタ 835"/>
        <xdr:cNvCxnSpPr/>
      </xdr:nvCxnSpPr>
      <xdr:spPr>
        <a:xfrm flipV="1">
          <a:off x="19545300" y="13038193"/>
          <a:ext cx="889000" cy="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35556</xdr:rowOff>
    </xdr:from>
    <xdr:to>
      <xdr:col>28</xdr:col>
      <xdr:colOff>314325</xdr:colOff>
      <xdr:row>76</xdr:row>
      <xdr:rowOff>41118</xdr:rowOff>
    </xdr:to>
    <xdr:cxnSp macro="">
      <xdr:nvCxnSpPr>
        <xdr:cNvPr id="839" name="直線コネクタ 838"/>
        <xdr:cNvCxnSpPr/>
      </xdr:nvCxnSpPr>
      <xdr:spPr>
        <a:xfrm>
          <a:off x="18656300" y="13065756"/>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3938</xdr:rowOff>
    </xdr:from>
    <xdr:to>
      <xdr:col>32</xdr:col>
      <xdr:colOff>238125</xdr:colOff>
      <xdr:row>76</xdr:row>
      <xdr:rowOff>105538</xdr:rowOff>
    </xdr:to>
    <xdr:sp macro="" textlink="">
      <xdr:nvSpPr>
        <xdr:cNvPr id="849" name="円/楕円 848"/>
        <xdr:cNvSpPr/>
      </xdr:nvSpPr>
      <xdr:spPr>
        <a:xfrm>
          <a:off x="22110700" y="130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153815</xdr:rowOff>
    </xdr:from>
    <xdr:ext cx="534377" cy="259045"/>
    <xdr:sp macro="" textlink="">
      <xdr:nvSpPr>
        <xdr:cNvPr id="850" name="繰出金該当値テキスト"/>
        <xdr:cNvSpPr txBox="1"/>
      </xdr:nvSpPr>
      <xdr:spPr>
        <a:xfrm>
          <a:off x="22212300"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51,305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131289</xdr:rowOff>
    </xdr:from>
    <xdr:to>
      <xdr:col>31</xdr:col>
      <xdr:colOff>85725</xdr:colOff>
      <xdr:row>76</xdr:row>
      <xdr:rowOff>61438</xdr:rowOff>
    </xdr:to>
    <xdr:sp macro="" textlink="">
      <xdr:nvSpPr>
        <xdr:cNvPr id="851" name="円/楕円 850"/>
        <xdr:cNvSpPr/>
      </xdr:nvSpPr>
      <xdr:spPr>
        <a:xfrm>
          <a:off x="21272500" y="12990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52567</xdr:rowOff>
    </xdr:from>
    <xdr:ext cx="534377" cy="259045"/>
    <xdr:sp macro="" textlink="">
      <xdr:nvSpPr>
        <xdr:cNvPr id="852" name="テキスト ボックス 851"/>
        <xdr:cNvSpPr txBox="1"/>
      </xdr:nvSpPr>
      <xdr:spPr>
        <a:xfrm>
          <a:off x="21056111" y="1308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128644</xdr:rowOff>
    </xdr:from>
    <xdr:to>
      <xdr:col>29</xdr:col>
      <xdr:colOff>568325</xdr:colOff>
      <xdr:row>76</xdr:row>
      <xdr:rowOff>58793</xdr:rowOff>
    </xdr:to>
    <xdr:sp macro="" textlink="">
      <xdr:nvSpPr>
        <xdr:cNvPr id="853" name="円/楕円 852"/>
        <xdr:cNvSpPr/>
      </xdr:nvSpPr>
      <xdr:spPr>
        <a:xfrm>
          <a:off x="20383500" y="129873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49920</xdr:rowOff>
    </xdr:from>
    <xdr:ext cx="534377" cy="259045"/>
    <xdr:sp macro="" textlink="">
      <xdr:nvSpPr>
        <xdr:cNvPr id="854" name="テキスト ボックス 853"/>
        <xdr:cNvSpPr txBox="1"/>
      </xdr:nvSpPr>
      <xdr:spPr>
        <a:xfrm>
          <a:off x="20167111" y="130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161768</xdr:rowOff>
    </xdr:from>
    <xdr:to>
      <xdr:col>28</xdr:col>
      <xdr:colOff>365125</xdr:colOff>
      <xdr:row>76</xdr:row>
      <xdr:rowOff>91918</xdr:rowOff>
    </xdr:to>
    <xdr:sp macro="" textlink="">
      <xdr:nvSpPr>
        <xdr:cNvPr id="855" name="円/楕円 854"/>
        <xdr:cNvSpPr/>
      </xdr:nvSpPr>
      <xdr:spPr>
        <a:xfrm>
          <a:off x="19494500" y="130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83045</xdr:rowOff>
    </xdr:from>
    <xdr:ext cx="534377" cy="259045"/>
    <xdr:sp macro="" textlink="">
      <xdr:nvSpPr>
        <xdr:cNvPr id="856" name="テキスト ボックス 855"/>
        <xdr:cNvSpPr txBox="1"/>
      </xdr:nvSpPr>
      <xdr:spPr>
        <a:xfrm>
          <a:off x="19278111" y="1311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156206</xdr:rowOff>
    </xdr:from>
    <xdr:to>
      <xdr:col>27</xdr:col>
      <xdr:colOff>161925</xdr:colOff>
      <xdr:row>76</xdr:row>
      <xdr:rowOff>86356</xdr:rowOff>
    </xdr:to>
    <xdr:sp macro="" textlink="">
      <xdr:nvSpPr>
        <xdr:cNvPr id="857" name="円/楕円 856"/>
        <xdr:cNvSpPr/>
      </xdr:nvSpPr>
      <xdr:spPr>
        <a:xfrm>
          <a:off x="18605500" y="1301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77483</xdr:rowOff>
    </xdr:from>
    <xdr:ext cx="534377" cy="259045"/>
    <xdr:sp macro="" textlink="">
      <xdr:nvSpPr>
        <xdr:cNvPr id="858" name="テキスト ボックス 857"/>
        <xdr:cNvSpPr txBox="1"/>
      </xdr:nvSpPr>
      <xdr:spPr>
        <a:xfrm>
          <a:off x="18389111" y="1310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類似団体と比べ普通建設事業費が多く積立金が少ないが、新市建設計画に基づく大型の普通建設事業の実施が主な要因である。</a:t>
          </a: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年度に前年度に対し人件費が減り補助費等が増えているのは消防業務の広域化のためである。平成</a:t>
          </a:r>
          <a:r>
            <a:rPr kumimoji="1" lang="en-US" altLang="ja-JP" sz="1300">
              <a:latin typeface="ＭＳ Ｐゴシック"/>
            </a:rPr>
            <a:t>27</a:t>
          </a:r>
          <a:r>
            <a:rPr kumimoji="1" lang="ja-JP" altLang="en-US" sz="1300">
              <a:latin typeface="ＭＳ Ｐゴシック"/>
            </a:rPr>
            <a:t>年度に前年度に対し物件費が増えているのは学校給食センターの新設のためであり、繰出金が減っているのは下水道事業において資本費平準化債を発行したためである。</a:t>
          </a:r>
        </a:p>
        <a:p>
          <a:r>
            <a:rPr kumimoji="1" lang="ja-JP" altLang="en-US" sz="1300">
              <a:latin typeface="ＭＳ Ｐゴシック"/>
            </a:rPr>
            <a:t>扶助費と維持補修費は年々増加傾向にある。施設の老朽化に伴い今後も維持補修費の増加が見込まれるが、公共施設等総合管理計画に基づき事業の取捨選択を徹底することで事業費の減少に努める。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37,062
36,799
33.72
16,364,769
15,677,296
177,765
8,819,219
16,198,083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53812</xdr:rowOff>
    </xdr:from>
    <xdr:to>
      <xdr:col>6</xdr:col>
      <xdr:colOff>511175</xdr:colOff>
      <xdr:row>36</xdr:row>
      <xdr:rowOff>72100</xdr:rowOff>
    </xdr:to>
    <xdr:cxnSp macro="">
      <xdr:nvCxnSpPr>
        <xdr:cNvPr id="63" name="直線コネクタ 62"/>
        <xdr:cNvCxnSpPr/>
      </xdr:nvCxnSpPr>
      <xdr:spPr>
        <a:xfrm>
          <a:off x="3797300" y="62260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46627</xdr:rowOff>
    </xdr:from>
    <xdr:to>
      <xdr:col>5</xdr:col>
      <xdr:colOff>358775</xdr:colOff>
      <xdr:row>36</xdr:row>
      <xdr:rowOff>53812</xdr:rowOff>
    </xdr:to>
    <xdr:cxnSp macro="">
      <xdr:nvCxnSpPr>
        <xdr:cNvPr id="66" name="直線コネクタ 65"/>
        <xdr:cNvCxnSpPr/>
      </xdr:nvCxnSpPr>
      <xdr:spPr>
        <a:xfrm>
          <a:off x="2908300" y="621882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102851</xdr:rowOff>
    </xdr:from>
    <xdr:ext cx="469744" cy="259045"/>
    <xdr:sp macro="" textlink="">
      <xdr:nvSpPr>
        <xdr:cNvPr id="68" name="テキスト ボックス 67"/>
        <xdr:cNvSpPr txBox="1"/>
      </xdr:nvSpPr>
      <xdr:spPr>
        <a:xfrm>
          <a:off x="3562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56751</xdr:rowOff>
    </xdr:from>
    <xdr:to>
      <xdr:col>4</xdr:col>
      <xdr:colOff>155575</xdr:colOff>
      <xdr:row>36</xdr:row>
      <xdr:rowOff>46627</xdr:rowOff>
    </xdr:to>
    <xdr:cxnSp macro="">
      <xdr:nvCxnSpPr>
        <xdr:cNvPr id="69" name="直線コネクタ 68"/>
        <xdr:cNvCxnSpPr/>
      </xdr:nvCxnSpPr>
      <xdr:spPr>
        <a:xfrm>
          <a:off x="2019300" y="6057501"/>
          <a:ext cx="889000" cy="16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126364</xdr:rowOff>
    </xdr:from>
    <xdr:ext cx="469744" cy="259045"/>
    <xdr:sp macro="" textlink="">
      <xdr:nvSpPr>
        <xdr:cNvPr id="71" name="テキスト ボックス 70"/>
        <xdr:cNvSpPr txBox="1"/>
      </xdr:nvSpPr>
      <xdr:spPr>
        <a:xfrm>
          <a:off x="2673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82550</xdr:rowOff>
    </xdr:from>
    <xdr:to>
      <xdr:col>2</xdr:col>
      <xdr:colOff>638175</xdr:colOff>
      <xdr:row>35</xdr:row>
      <xdr:rowOff>56751</xdr:rowOff>
    </xdr:to>
    <xdr:cxnSp macro="">
      <xdr:nvCxnSpPr>
        <xdr:cNvPr id="72" name="直線コネクタ 71"/>
        <xdr:cNvCxnSpPr/>
      </xdr:nvCxnSpPr>
      <xdr:spPr>
        <a:xfrm>
          <a:off x="1130300" y="5740400"/>
          <a:ext cx="889000" cy="3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63009</xdr:rowOff>
    </xdr:from>
    <xdr:ext cx="469744" cy="259045"/>
    <xdr:sp macro="" textlink="">
      <xdr:nvSpPr>
        <xdr:cNvPr id="74" name="テキスト ボックス 73"/>
        <xdr:cNvSpPr txBox="1"/>
      </xdr:nvSpPr>
      <xdr:spPr>
        <a:xfrm>
          <a:off x="1784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139173</xdr:rowOff>
    </xdr:from>
    <xdr:ext cx="469744" cy="259045"/>
    <xdr:sp macro="" textlink="">
      <xdr:nvSpPr>
        <xdr:cNvPr id="76" name="テキスト ボックス 75"/>
        <xdr:cNvSpPr txBox="1"/>
      </xdr:nvSpPr>
      <xdr:spPr>
        <a:xfrm>
          <a:off x="895427" y="579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21300</xdr:rowOff>
    </xdr:from>
    <xdr:to>
      <xdr:col>6</xdr:col>
      <xdr:colOff>561975</xdr:colOff>
      <xdr:row>36</xdr:row>
      <xdr:rowOff>122900</xdr:rowOff>
    </xdr:to>
    <xdr:sp macro="" textlink="">
      <xdr:nvSpPr>
        <xdr:cNvPr id="82" name="円/楕円 81"/>
        <xdr:cNvSpPr/>
      </xdr:nvSpPr>
      <xdr:spPr>
        <a:xfrm>
          <a:off x="4584700" y="619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171177</xdr:rowOff>
    </xdr:from>
    <xdr:ext cx="469744" cy="259045"/>
    <xdr:sp macro="" textlink="">
      <xdr:nvSpPr>
        <xdr:cNvPr id="83" name="議会費該当値テキスト"/>
        <xdr:cNvSpPr txBox="1"/>
      </xdr:nvSpPr>
      <xdr:spPr>
        <a:xfrm>
          <a:off x="4686300" y="617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3012</xdr:rowOff>
    </xdr:from>
    <xdr:to>
      <xdr:col>5</xdr:col>
      <xdr:colOff>409575</xdr:colOff>
      <xdr:row>36</xdr:row>
      <xdr:rowOff>104612</xdr:rowOff>
    </xdr:to>
    <xdr:sp macro="" textlink="">
      <xdr:nvSpPr>
        <xdr:cNvPr id="84" name="円/楕円 83"/>
        <xdr:cNvSpPr/>
      </xdr:nvSpPr>
      <xdr:spPr>
        <a:xfrm>
          <a:off x="3746500" y="61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95739</xdr:rowOff>
    </xdr:from>
    <xdr:ext cx="469744" cy="259045"/>
    <xdr:sp macro="" textlink="">
      <xdr:nvSpPr>
        <xdr:cNvPr id="85" name="テキスト ボックス 84"/>
        <xdr:cNvSpPr txBox="1"/>
      </xdr:nvSpPr>
      <xdr:spPr>
        <a:xfrm>
          <a:off x="3562427" y="626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167277</xdr:rowOff>
    </xdr:from>
    <xdr:to>
      <xdr:col>4</xdr:col>
      <xdr:colOff>206375</xdr:colOff>
      <xdr:row>36</xdr:row>
      <xdr:rowOff>97427</xdr:rowOff>
    </xdr:to>
    <xdr:sp macro="" textlink="">
      <xdr:nvSpPr>
        <xdr:cNvPr id="86" name="円/楕円 85"/>
        <xdr:cNvSpPr/>
      </xdr:nvSpPr>
      <xdr:spPr>
        <a:xfrm>
          <a:off x="28575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88554</xdr:rowOff>
    </xdr:from>
    <xdr:ext cx="469744" cy="259045"/>
    <xdr:sp macro="" textlink="">
      <xdr:nvSpPr>
        <xdr:cNvPr id="87" name="テキスト ボックス 86"/>
        <xdr:cNvSpPr txBox="1"/>
      </xdr:nvSpPr>
      <xdr:spPr>
        <a:xfrm>
          <a:off x="2673427" y="626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5951</xdr:rowOff>
    </xdr:from>
    <xdr:to>
      <xdr:col>3</xdr:col>
      <xdr:colOff>3175</xdr:colOff>
      <xdr:row>35</xdr:row>
      <xdr:rowOff>107551</xdr:rowOff>
    </xdr:to>
    <xdr:sp macro="" textlink="">
      <xdr:nvSpPr>
        <xdr:cNvPr id="88" name="円/楕円 87"/>
        <xdr:cNvSpPr/>
      </xdr:nvSpPr>
      <xdr:spPr>
        <a:xfrm>
          <a:off x="1968500" y="600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98678</xdr:rowOff>
    </xdr:from>
    <xdr:ext cx="469744" cy="259045"/>
    <xdr:sp macro="" textlink="">
      <xdr:nvSpPr>
        <xdr:cNvPr id="89" name="テキスト ボックス 88"/>
        <xdr:cNvSpPr txBox="1"/>
      </xdr:nvSpPr>
      <xdr:spPr>
        <a:xfrm>
          <a:off x="1784427" y="6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31750</xdr:rowOff>
    </xdr:from>
    <xdr:to>
      <xdr:col>1</xdr:col>
      <xdr:colOff>485775</xdr:colOff>
      <xdr:row>33</xdr:row>
      <xdr:rowOff>133350</xdr:rowOff>
    </xdr:to>
    <xdr:sp macro="" textlink="">
      <xdr:nvSpPr>
        <xdr:cNvPr id="90" name="円/楕円 89"/>
        <xdr:cNvSpPr/>
      </xdr:nvSpPr>
      <xdr:spPr>
        <a:xfrm>
          <a:off x="1079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149877</xdr:rowOff>
    </xdr:from>
    <xdr:ext cx="469744" cy="259045"/>
    <xdr:sp macro="" textlink="">
      <xdr:nvSpPr>
        <xdr:cNvPr id="91" name="テキスト ボックス 90"/>
        <xdr:cNvSpPr txBox="1"/>
      </xdr:nvSpPr>
      <xdr:spPr>
        <a:xfrm>
          <a:off x="8954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9592</xdr:rowOff>
    </xdr:from>
    <xdr:to>
      <xdr:col>6</xdr:col>
      <xdr:colOff>511175</xdr:colOff>
      <xdr:row>58</xdr:row>
      <xdr:rowOff>36609</xdr:rowOff>
    </xdr:to>
    <xdr:cxnSp macro="">
      <xdr:nvCxnSpPr>
        <xdr:cNvPr id="120" name="直線コネクタ 119"/>
        <xdr:cNvCxnSpPr/>
      </xdr:nvCxnSpPr>
      <xdr:spPr>
        <a:xfrm>
          <a:off x="3797300" y="9953692"/>
          <a:ext cx="8382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162685</xdr:rowOff>
    </xdr:from>
    <xdr:to>
      <xdr:col>5</xdr:col>
      <xdr:colOff>358775</xdr:colOff>
      <xdr:row>58</xdr:row>
      <xdr:rowOff>9592</xdr:rowOff>
    </xdr:to>
    <xdr:cxnSp macro="">
      <xdr:nvCxnSpPr>
        <xdr:cNvPr id="123" name="直線コネクタ 122"/>
        <xdr:cNvCxnSpPr/>
      </xdr:nvCxnSpPr>
      <xdr:spPr>
        <a:xfrm>
          <a:off x="2908300" y="9935335"/>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162685</xdr:rowOff>
    </xdr:from>
    <xdr:to>
      <xdr:col>4</xdr:col>
      <xdr:colOff>155575</xdr:colOff>
      <xdr:row>57</xdr:row>
      <xdr:rowOff>169921</xdr:rowOff>
    </xdr:to>
    <xdr:cxnSp macro="">
      <xdr:nvCxnSpPr>
        <xdr:cNvPr id="126" name="直線コネクタ 125"/>
        <xdr:cNvCxnSpPr/>
      </xdr:nvCxnSpPr>
      <xdr:spPr>
        <a:xfrm flipV="1">
          <a:off x="2019300" y="9935335"/>
          <a:ext cx="889000" cy="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169921</xdr:rowOff>
    </xdr:from>
    <xdr:to>
      <xdr:col>2</xdr:col>
      <xdr:colOff>638175</xdr:colOff>
      <xdr:row>58</xdr:row>
      <xdr:rowOff>12835</xdr:rowOff>
    </xdr:to>
    <xdr:cxnSp macro="">
      <xdr:nvCxnSpPr>
        <xdr:cNvPr id="129" name="直線コネクタ 128"/>
        <xdr:cNvCxnSpPr/>
      </xdr:nvCxnSpPr>
      <xdr:spPr>
        <a:xfrm flipV="1">
          <a:off x="1130300" y="9942571"/>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157259</xdr:rowOff>
    </xdr:from>
    <xdr:to>
      <xdr:col>6</xdr:col>
      <xdr:colOff>561975</xdr:colOff>
      <xdr:row>58</xdr:row>
      <xdr:rowOff>87409</xdr:rowOff>
    </xdr:to>
    <xdr:sp macro="" textlink="">
      <xdr:nvSpPr>
        <xdr:cNvPr id="139" name="円/楕円 138"/>
        <xdr:cNvSpPr/>
      </xdr:nvSpPr>
      <xdr:spPr>
        <a:xfrm>
          <a:off x="4584700" y="99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72186</xdr:rowOff>
    </xdr:from>
    <xdr:ext cx="534377" cy="259045"/>
    <xdr:sp macro="" textlink="">
      <xdr:nvSpPr>
        <xdr:cNvPr id="140" name="総務費該当値テキスト"/>
        <xdr:cNvSpPr txBox="1"/>
      </xdr:nvSpPr>
      <xdr:spPr>
        <a:xfrm>
          <a:off x="4686300" y="98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130242</xdr:rowOff>
    </xdr:from>
    <xdr:to>
      <xdr:col>5</xdr:col>
      <xdr:colOff>409575</xdr:colOff>
      <xdr:row>58</xdr:row>
      <xdr:rowOff>60392</xdr:rowOff>
    </xdr:to>
    <xdr:sp macro="" textlink="">
      <xdr:nvSpPr>
        <xdr:cNvPr id="141" name="円/楕円 140"/>
        <xdr:cNvSpPr/>
      </xdr:nvSpPr>
      <xdr:spPr>
        <a:xfrm>
          <a:off x="3746500" y="990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51519</xdr:rowOff>
    </xdr:from>
    <xdr:ext cx="534377" cy="259045"/>
    <xdr:sp macro="" textlink="">
      <xdr:nvSpPr>
        <xdr:cNvPr id="142" name="テキスト ボックス 141"/>
        <xdr:cNvSpPr txBox="1"/>
      </xdr:nvSpPr>
      <xdr:spPr>
        <a:xfrm>
          <a:off x="3530111" y="999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111885</xdr:rowOff>
    </xdr:from>
    <xdr:to>
      <xdr:col>4</xdr:col>
      <xdr:colOff>206375</xdr:colOff>
      <xdr:row>58</xdr:row>
      <xdr:rowOff>42035</xdr:rowOff>
    </xdr:to>
    <xdr:sp macro="" textlink="">
      <xdr:nvSpPr>
        <xdr:cNvPr id="143" name="円/楕円 142"/>
        <xdr:cNvSpPr/>
      </xdr:nvSpPr>
      <xdr:spPr>
        <a:xfrm>
          <a:off x="2857500" y="988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33162</xdr:rowOff>
    </xdr:from>
    <xdr:ext cx="534377" cy="259045"/>
    <xdr:sp macro="" textlink="">
      <xdr:nvSpPr>
        <xdr:cNvPr id="144" name="テキスト ボックス 143"/>
        <xdr:cNvSpPr txBox="1"/>
      </xdr:nvSpPr>
      <xdr:spPr>
        <a:xfrm>
          <a:off x="2641111" y="997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119121</xdr:rowOff>
    </xdr:from>
    <xdr:to>
      <xdr:col>3</xdr:col>
      <xdr:colOff>3175</xdr:colOff>
      <xdr:row>58</xdr:row>
      <xdr:rowOff>49271</xdr:rowOff>
    </xdr:to>
    <xdr:sp macro="" textlink="">
      <xdr:nvSpPr>
        <xdr:cNvPr id="145" name="円/楕円 144"/>
        <xdr:cNvSpPr/>
      </xdr:nvSpPr>
      <xdr:spPr>
        <a:xfrm>
          <a:off x="1968500" y="98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40398</xdr:rowOff>
    </xdr:from>
    <xdr:ext cx="534377" cy="259045"/>
    <xdr:sp macro="" textlink="">
      <xdr:nvSpPr>
        <xdr:cNvPr id="146" name="テキスト ボックス 145"/>
        <xdr:cNvSpPr txBox="1"/>
      </xdr:nvSpPr>
      <xdr:spPr>
        <a:xfrm>
          <a:off x="1752111" y="99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133485</xdr:rowOff>
    </xdr:from>
    <xdr:to>
      <xdr:col>1</xdr:col>
      <xdr:colOff>485775</xdr:colOff>
      <xdr:row>58</xdr:row>
      <xdr:rowOff>63635</xdr:rowOff>
    </xdr:to>
    <xdr:sp macro="" textlink="">
      <xdr:nvSpPr>
        <xdr:cNvPr id="147" name="円/楕円 146"/>
        <xdr:cNvSpPr/>
      </xdr:nvSpPr>
      <xdr:spPr>
        <a:xfrm>
          <a:off x="1079500" y="9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54762</xdr:rowOff>
    </xdr:from>
    <xdr:ext cx="534377" cy="259045"/>
    <xdr:sp macro="" textlink="">
      <xdr:nvSpPr>
        <xdr:cNvPr id="148" name="テキスト ボックス 147"/>
        <xdr:cNvSpPr txBox="1"/>
      </xdr:nvSpPr>
      <xdr:spPr>
        <a:xfrm>
          <a:off x="863111" y="999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106587</xdr:rowOff>
    </xdr:from>
    <xdr:to>
      <xdr:col>6</xdr:col>
      <xdr:colOff>511175</xdr:colOff>
      <xdr:row>78</xdr:row>
      <xdr:rowOff>126505</xdr:rowOff>
    </xdr:to>
    <xdr:cxnSp macro="">
      <xdr:nvCxnSpPr>
        <xdr:cNvPr id="178" name="直線コネクタ 177"/>
        <xdr:cNvCxnSpPr/>
      </xdr:nvCxnSpPr>
      <xdr:spPr>
        <a:xfrm>
          <a:off x="3797300" y="13479687"/>
          <a:ext cx="838200" cy="1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106587</xdr:rowOff>
    </xdr:from>
    <xdr:to>
      <xdr:col>5</xdr:col>
      <xdr:colOff>358775</xdr:colOff>
      <xdr:row>78</xdr:row>
      <xdr:rowOff>167162</xdr:rowOff>
    </xdr:to>
    <xdr:cxnSp macro="">
      <xdr:nvCxnSpPr>
        <xdr:cNvPr id="181" name="直線コネクタ 180"/>
        <xdr:cNvCxnSpPr/>
      </xdr:nvCxnSpPr>
      <xdr:spPr>
        <a:xfrm flipV="1">
          <a:off x="2908300" y="13479687"/>
          <a:ext cx="889000" cy="6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141647</xdr:rowOff>
    </xdr:from>
    <xdr:to>
      <xdr:col>4</xdr:col>
      <xdr:colOff>155575</xdr:colOff>
      <xdr:row>78</xdr:row>
      <xdr:rowOff>167162</xdr:rowOff>
    </xdr:to>
    <xdr:cxnSp macro="">
      <xdr:nvCxnSpPr>
        <xdr:cNvPr id="184" name="直線コネクタ 183"/>
        <xdr:cNvCxnSpPr/>
      </xdr:nvCxnSpPr>
      <xdr:spPr>
        <a:xfrm>
          <a:off x="2019300" y="13514747"/>
          <a:ext cx="889000" cy="2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141647</xdr:rowOff>
    </xdr:from>
    <xdr:to>
      <xdr:col>2</xdr:col>
      <xdr:colOff>638175</xdr:colOff>
      <xdr:row>78</xdr:row>
      <xdr:rowOff>159947</xdr:rowOff>
    </xdr:to>
    <xdr:cxnSp macro="">
      <xdr:nvCxnSpPr>
        <xdr:cNvPr id="187" name="直線コネクタ 186"/>
        <xdr:cNvCxnSpPr/>
      </xdr:nvCxnSpPr>
      <xdr:spPr>
        <a:xfrm flipV="1">
          <a:off x="1130300" y="13514747"/>
          <a:ext cx="889000" cy="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75705</xdr:rowOff>
    </xdr:from>
    <xdr:to>
      <xdr:col>6</xdr:col>
      <xdr:colOff>561975</xdr:colOff>
      <xdr:row>79</xdr:row>
      <xdr:rowOff>5855</xdr:rowOff>
    </xdr:to>
    <xdr:sp macro="" textlink="">
      <xdr:nvSpPr>
        <xdr:cNvPr id="197" name="円/楕円 196"/>
        <xdr:cNvSpPr/>
      </xdr:nvSpPr>
      <xdr:spPr>
        <a:xfrm>
          <a:off x="4584700" y="134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162082</xdr:rowOff>
    </xdr:from>
    <xdr:ext cx="599010" cy="259045"/>
    <xdr:sp macro="" textlink="">
      <xdr:nvSpPr>
        <xdr:cNvPr id="198" name="民生費該当値テキスト"/>
        <xdr:cNvSpPr txBox="1"/>
      </xdr:nvSpPr>
      <xdr:spPr>
        <a:xfrm>
          <a:off x="4686300" y="1336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55787</xdr:rowOff>
    </xdr:from>
    <xdr:to>
      <xdr:col>5</xdr:col>
      <xdr:colOff>409575</xdr:colOff>
      <xdr:row>78</xdr:row>
      <xdr:rowOff>157387</xdr:rowOff>
    </xdr:to>
    <xdr:sp macro="" textlink="">
      <xdr:nvSpPr>
        <xdr:cNvPr id="199" name="円/楕円 198"/>
        <xdr:cNvSpPr/>
      </xdr:nvSpPr>
      <xdr:spPr>
        <a:xfrm>
          <a:off x="3746500" y="134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148514</xdr:rowOff>
    </xdr:from>
    <xdr:ext cx="599010" cy="259045"/>
    <xdr:sp macro="" textlink="">
      <xdr:nvSpPr>
        <xdr:cNvPr id="200" name="テキスト ボックス 199"/>
        <xdr:cNvSpPr txBox="1"/>
      </xdr:nvSpPr>
      <xdr:spPr>
        <a:xfrm>
          <a:off x="3497794" y="1352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116362</xdr:rowOff>
    </xdr:from>
    <xdr:to>
      <xdr:col>4</xdr:col>
      <xdr:colOff>206375</xdr:colOff>
      <xdr:row>79</xdr:row>
      <xdr:rowOff>46512</xdr:rowOff>
    </xdr:to>
    <xdr:sp macro="" textlink="">
      <xdr:nvSpPr>
        <xdr:cNvPr id="201" name="円/楕円 200"/>
        <xdr:cNvSpPr/>
      </xdr:nvSpPr>
      <xdr:spPr>
        <a:xfrm>
          <a:off x="2857500" y="134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37639</xdr:rowOff>
    </xdr:from>
    <xdr:ext cx="599010" cy="259045"/>
    <xdr:sp macro="" textlink="">
      <xdr:nvSpPr>
        <xdr:cNvPr id="202" name="テキスト ボックス 201"/>
        <xdr:cNvSpPr txBox="1"/>
      </xdr:nvSpPr>
      <xdr:spPr>
        <a:xfrm>
          <a:off x="2608794" y="1358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90847</xdr:rowOff>
    </xdr:from>
    <xdr:to>
      <xdr:col>3</xdr:col>
      <xdr:colOff>3175</xdr:colOff>
      <xdr:row>79</xdr:row>
      <xdr:rowOff>20997</xdr:rowOff>
    </xdr:to>
    <xdr:sp macro="" textlink="">
      <xdr:nvSpPr>
        <xdr:cNvPr id="203" name="円/楕円 202"/>
        <xdr:cNvSpPr/>
      </xdr:nvSpPr>
      <xdr:spPr>
        <a:xfrm>
          <a:off x="1968500" y="134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12124</xdr:rowOff>
    </xdr:from>
    <xdr:ext cx="599010" cy="259045"/>
    <xdr:sp macro="" textlink="">
      <xdr:nvSpPr>
        <xdr:cNvPr id="204" name="テキスト ボックス 203"/>
        <xdr:cNvSpPr txBox="1"/>
      </xdr:nvSpPr>
      <xdr:spPr>
        <a:xfrm>
          <a:off x="1719794" y="135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109147</xdr:rowOff>
    </xdr:from>
    <xdr:to>
      <xdr:col>1</xdr:col>
      <xdr:colOff>485775</xdr:colOff>
      <xdr:row>79</xdr:row>
      <xdr:rowOff>39297</xdr:rowOff>
    </xdr:to>
    <xdr:sp macro="" textlink="">
      <xdr:nvSpPr>
        <xdr:cNvPr id="205" name="円/楕円 204"/>
        <xdr:cNvSpPr/>
      </xdr:nvSpPr>
      <xdr:spPr>
        <a:xfrm>
          <a:off x="1079500" y="134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30424</xdr:rowOff>
    </xdr:from>
    <xdr:ext cx="599010" cy="259045"/>
    <xdr:sp macro="" textlink="">
      <xdr:nvSpPr>
        <xdr:cNvPr id="206" name="テキスト ボックス 205"/>
        <xdr:cNvSpPr txBox="1"/>
      </xdr:nvSpPr>
      <xdr:spPr>
        <a:xfrm>
          <a:off x="830794" y="1357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111223</xdr:rowOff>
    </xdr:from>
    <xdr:to>
      <xdr:col>6</xdr:col>
      <xdr:colOff>511175</xdr:colOff>
      <xdr:row>96</xdr:row>
      <xdr:rowOff>93538</xdr:rowOff>
    </xdr:to>
    <xdr:cxnSp macro="">
      <xdr:nvCxnSpPr>
        <xdr:cNvPr id="238" name="直線コネクタ 237"/>
        <xdr:cNvCxnSpPr/>
      </xdr:nvCxnSpPr>
      <xdr:spPr>
        <a:xfrm flipV="1">
          <a:off x="3797300" y="16398973"/>
          <a:ext cx="838200" cy="15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148909</xdr:rowOff>
    </xdr:from>
    <xdr:to>
      <xdr:col>5</xdr:col>
      <xdr:colOff>358775</xdr:colOff>
      <xdr:row>96</xdr:row>
      <xdr:rowOff>93538</xdr:rowOff>
    </xdr:to>
    <xdr:cxnSp macro="">
      <xdr:nvCxnSpPr>
        <xdr:cNvPr id="241" name="直線コネクタ 240"/>
        <xdr:cNvCxnSpPr/>
      </xdr:nvCxnSpPr>
      <xdr:spPr>
        <a:xfrm>
          <a:off x="2908300" y="16436659"/>
          <a:ext cx="889000" cy="1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162930</xdr:rowOff>
    </xdr:from>
    <xdr:ext cx="534377" cy="259045"/>
    <xdr:sp macro="" textlink="">
      <xdr:nvSpPr>
        <xdr:cNvPr id="243" name="テキスト ボックス 242"/>
        <xdr:cNvSpPr txBox="1"/>
      </xdr:nvSpPr>
      <xdr:spPr>
        <a:xfrm>
          <a:off x="3530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148909</xdr:rowOff>
    </xdr:from>
    <xdr:to>
      <xdr:col>4</xdr:col>
      <xdr:colOff>155575</xdr:colOff>
      <xdr:row>97</xdr:row>
      <xdr:rowOff>152028</xdr:rowOff>
    </xdr:to>
    <xdr:cxnSp macro="">
      <xdr:nvCxnSpPr>
        <xdr:cNvPr id="244" name="直線コネクタ 243"/>
        <xdr:cNvCxnSpPr/>
      </xdr:nvCxnSpPr>
      <xdr:spPr>
        <a:xfrm flipV="1">
          <a:off x="2019300" y="16436659"/>
          <a:ext cx="889000" cy="34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46786</xdr:rowOff>
    </xdr:from>
    <xdr:ext cx="534377" cy="259045"/>
    <xdr:sp macro="" textlink="">
      <xdr:nvSpPr>
        <xdr:cNvPr id="246" name="テキスト ボックス 245"/>
        <xdr:cNvSpPr txBox="1"/>
      </xdr:nvSpPr>
      <xdr:spPr>
        <a:xfrm>
          <a:off x="2641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62629</xdr:rowOff>
    </xdr:from>
    <xdr:to>
      <xdr:col>2</xdr:col>
      <xdr:colOff>638175</xdr:colOff>
      <xdr:row>97</xdr:row>
      <xdr:rowOff>152028</xdr:rowOff>
    </xdr:to>
    <xdr:cxnSp macro="">
      <xdr:nvCxnSpPr>
        <xdr:cNvPr id="247" name="直線コネクタ 246"/>
        <xdr:cNvCxnSpPr/>
      </xdr:nvCxnSpPr>
      <xdr:spPr>
        <a:xfrm>
          <a:off x="1130300" y="16693279"/>
          <a:ext cx="889000" cy="8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60423</xdr:rowOff>
    </xdr:from>
    <xdr:to>
      <xdr:col>6</xdr:col>
      <xdr:colOff>561975</xdr:colOff>
      <xdr:row>95</xdr:row>
      <xdr:rowOff>162023</xdr:rowOff>
    </xdr:to>
    <xdr:sp macro="" textlink="">
      <xdr:nvSpPr>
        <xdr:cNvPr id="257" name="円/楕円 256"/>
        <xdr:cNvSpPr/>
      </xdr:nvSpPr>
      <xdr:spPr>
        <a:xfrm>
          <a:off x="4584700" y="1634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83300</xdr:rowOff>
    </xdr:from>
    <xdr:ext cx="534377" cy="259045"/>
    <xdr:sp macro="" textlink="">
      <xdr:nvSpPr>
        <xdr:cNvPr id="258" name="衛生費該当値テキスト"/>
        <xdr:cNvSpPr txBox="1"/>
      </xdr:nvSpPr>
      <xdr:spPr>
        <a:xfrm>
          <a:off x="4686300" y="1619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61,244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42738</xdr:rowOff>
    </xdr:from>
    <xdr:to>
      <xdr:col>5</xdr:col>
      <xdr:colOff>409575</xdr:colOff>
      <xdr:row>96</xdr:row>
      <xdr:rowOff>144338</xdr:rowOff>
    </xdr:to>
    <xdr:sp macro="" textlink="">
      <xdr:nvSpPr>
        <xdr:cNvPr id="259" name="円/楕円 258"/>
        <xdr:cNvSpPr/>
      </xdr:nvSpPr>
      <xdr:spPr>
        <a:xfrm>
          <a:off x="3746500" y="165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160865</xdr:rowOff>
    </xdr:from>
    <xdr:ext cx="534377" cy="259045"/>
    <xdr:sp macro="" textlink="">
      <xdr:nvSpPr>
        <xdr:cNvPr id="260" name="テキスト ボックス 259"/>
        <xdr:cNvSpPr txBox="1"/>
      </xdr:nvSpPr>
      <xdr:spPr>
        <a:xfrm>
          <a:off x="3530111" y="1627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98109</xdr:rowOff>
    </xdr:from>
    <xdr:to>
      <xdr:col>4</xdr:col>
      <xdr:colOff>206375</xdr:colOff>
      <xdr:row>96</xdr:row>
      <xdr:rowOff>28259</xdr:rowOff>
    </xdr:to>
    <xdr:sp macro="" textlink="">
      <xdr:nvSpPr>
        <xdr:cNvPr id="261" name="円/楕円 260"/>
        <xdr:cNvSpPr/>
      </xdr:nvSpPr>
      <xdr:spPr>
        <a:xfrm>
          <a:off x="2857500" y="163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44786</xdr:rowOff>
    </xdr:from>
    <xdr:ext cx="534377" cy="259045"/>
    <xdr:sp macro="" textlink="">
      <xdr:nvSpPr>
        <xdr:cNvPr id="262" name="テキスト ボックス 261"/>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101228</xdr:rowOff>
    </xdr:from>
    <xdr:to>
      <xdr:col>3</xdr:col>
      <xdr:colOff>3175</xdr:colOff>
      <xdr:row>98</xdr:row>
      <xdr:rowOff>31378</xdr:rowOff>
    </xdr:to>
    <xdr:sp macro="" textlink="">
      <xdr:nvSpPr>
        <xdr:cNvPr id="263" name="円/楕円 262"/>
        <xdr:cNvSpPr/>
      </xdr:nvSpPr>
      <xdr:spPr>
        <a:xfrm>
          <a:off x="1968500" y="167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22505</xdr:rowOff>
    </xdr:from>
    <xdr:ext cx="534377" cy="259045"/>
    <xdr:sp macro="" textlink="">
      <xdr:nvSpPr>
        <xdr:cNvPr id="264" name="テキスト ボックス 263"/>
        <xdr:cNvSpPr txBox="1"/>
      </xdr:nvSpPr>
      <xdr:spPr>
        <a:xfrm>
          <a:off x="1752111" y="1682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11829</xdr:rowOff>
    </xdr:from>
    <xdr:to>
      <xdr:col>1</xdr:col>
      <xdr:colOff>485775</xdr:colOff>
      <xdr:row>97</xdr:row>
      <xdr:rowOff>113429</xdr:rowOff>
    </xdr:to>
    <xdr:sp macro="" textlink="">
      <xdr:nvSpPr>
        <xdr:cNvPr id="265" name="円/楕円 264"/>
        <xdr:cNvSpPr/>
      </xdr:nvSpPr>
      <xdr:spPr>
        <a:xfrm>
          <a:off x="1079500" y="166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104556</xdr:rowOff>
    </xdr:from>
    <xdr:ext cx="534377" cy="259045"/>
    <xdr:sp macro="" textlink="">
      <xdr:nvSpPr>
        <xdr:cNvPr id="266" name="テキスト ボックス 265"/>
        <xdr:cNvSpPr txBox="1"/>
      </xdr:nvSpPr>
      <xdr:spPr>
        <a:xfrm>
          <a:off x="863111" y="1673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135128</xdr:rowOff>
    </xdr:from>
    <xdr:to>
      <xdr:col>15</xdr:col>
      <xdr:colOff>180975</xdr:colOff>
      <xdr:row>39</xdr:row>
      <xdr:rowOff>15304</xdr:rowOff>
    </xdr:to>
    <xdr:cxnSp macro="">
      <xdr:nvCxnSpPr>
        <xdr:cNvPr id="295" name="直線コネクタ 294"/>
        <xdr:cNvCxnSpPr/>
      </xdr:nvCxnSpPr>
      <xdr:spPr>
        <a:xfrm>
          <a:off x="9639300" y="6650228"/>
          <a:ext cx="8382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81597</xdr:rowOff>
    </xdr:from>
    <xdr:to>
      <xdr:col>14</xdr:col>
      <xdr:colOff>28575</xdr:colOff>
      <xdr:row>38</xdr:row>
      <xdr:rowOff>135128</xdr:rowOff>
    </xdr:to>
    <xdr:cxnSp macro="">
      <xdr:nvCxnSpPr>
        <xdr:cNvPr id="298" name="直線コネクタ 297"/>
        <xdr:cNvCxnSpPr/>
      </xdr:nvCxnSpPr>
      <xdr:spPr>
        <a:xfrm>
          <a:off x="8750300" y="5910897"/>
          <a:ext cx="889000" cy="7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81597</xdr:rowOff>
    </xdr:from>
    <xdr:to>
      <xdr:col>12</xdr:col>
      <xdr:colOff>511175</xdr:colOff>
      <xdr:row>36</xdr:row>
      <xdr:rowOff>158750</xdr:rowOff>
    </xdr:to>
    <xdr:cxnSp macro="">
      <xdr:nvCxnSpPr>
        <xdr:cNvPr id="301" name="直線コネクタ 300"/>
        <xdr:cNvCxnSpPr/>
      </xdr:nvCxnSpPr>
      <xdr:spPr>
        <a:xfrm flipV="1">
          <a:off x="7861300" y="5910897"/>
          <a:ext cx="889000" cy="4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148099</xdr:rowOff>
    </xdr:from>
    <xdr:ext cx="469744" cy="259045"/>
    <xdr:sp macro="" textlink="">
      <xdr:nvSpPr>
        <xdr:cNvPr id="303" name="テキスト ボックス 302"/>
        <xdr:cNvSpPr txBox="1"/>
      </xdr:nvSpPr>
      <xdr:spPr>
        <a:xfrm>
          <a:off x="8515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12255</xdr:rowOff>
    </xdr:from>
    <xdr:to>
      <xdr:col>11</xdr:col>
      <xdr:colOff>307975</xdr:colOff>
      <xdr:row>36</xdr:row>
      <xdr:rowOff>158750</xdr:rowOff>
    </xdr:to>
    <xdr:cxnSp macro="">
      <xdr:nvCxnSpPr>
        <xdr:cNvPr id="304" name="直線コネクタ 303"/>
        <xdr:cNvCxnSpPr/>
      </xdr:nvCxnSpPr>
      <xdr:spPr>
        <a:xfrm>
          <a:off x="6972300" y="5841555"/>
          <a:ext cx="889000" cy="48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116286</xdr:rowOff>
    </xdr:from>
    <xdr:ext cx="469744" cy="259045"/>
    <xdr:sp macro="" textlink="">
      <xdr:nvSpPr>
        <xdr:cNvPr id="308" name="テキスト ボックス 307"/>
        <xdr:cNvSpPr txBox="1"/>
      </xdr:nvSpPr>
      <xdr:spPr>
        <a:xfrm>
          <a:off x="6737427" y="594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135954</xdr:rowOff>
    </xdr:from>
    <xdr:to>
      <xdr:col>15</xdr:col>
      <xdr:colOff>231775</xdr:colOff>
      <xdr:row>39</xdr:row>
      <xdr:rowOff>66104</xdr:rowOff>
    </xdr:to>
    <xdr:sp macro="" textlink="">
      <xdr:nvSpPr>
        <xdr:cNvPr id="314" name="円/楕円 313"/>
        <xdr:cNvSpPr/>
      </xdr:nvSpPr>
      <xdr:spPr>
        <a:xfrm>
          <a:off x="10426700" y="66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50881</xdr:rowOff>
    </xdr:from>
    <xdr:ext cx="378565" cy="259045"/>
    <xdr:sp macro="" textlink="">
      <xdr:nvSpPr>
        <xdr:cNvPr id="315" name="労働費該当値テキスト"/>
        <xdr:cNvSpPr txBox="1"/>
      </xdr:nvSpPr>
      <xdr:spPr>
        <a:xfrm>
          <a:off x="10528300" y="656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84328</xdr:rowOff>
    </xdr:from>
    <xdr:to>
      <xdr:col>14</xdr:col>
      <xdr:colOff>79375</xdr:colOff>
      <xdr:row>39</xdr:row>
      <xdr:rowOff>14478</xdr:rowOff>
    </xdr:to>
    <xdr:sp macro="" textlink="">
      <xdr:nvSpPr>
        <xdr:cNvPr id="316" name="円/楕円 315"/>
        <xdr:cNvSpPr/>
      </xdr:nvSpPr>
      <xdr:spPr>
        <a:xfrm>
          <a:off x="9588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5605</xdr:rowOff>
    </xdr:from>
    <xdr:ext cx="378565" cy="259045"/>
    <xdr:sp macro="" textlink="">
      <xdr:nvSpPr>
        <xdr:cNvPr id="317" name="テキスト ボックス 316"/>
        <xdr:cNvSpPr txBox="1"/>
      </xdr:nvSpPr>
      <xdr:spPr>
        <a:xfrm>
          <a:off x="9450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30797</xdr:rowOff>
    </xdr:from>
    <xdr:to>
      <xdr:col>12</xdr:col>
      <xdr:colOff>561975</xdr:colOff>
      <xdr:row>34</xdr:row>
      <xdr:rowOff>132397</xdr:rowOff>
    </xdr:to>
    <xdr:sp macro="" textlink="">
      <xdr:nvSpPr>
        <xdr:cNvPr id="318" name="円/楕円 317"/>
        <xdr:cNvSpPr/>
      </xdr:nvSpPr>
      <xdr:spPr>
        <a:xfrm>
          <a:off x="8699500" y="58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148924</xdr:rowOff>
    </xdr:from>
    <xdr:ext cx="469744" cy="259045"/>
    <xdr:sp macro="" textlink="">
      <xdr:nvSpPr>
        <xdr:cNvPr id="319" name="テキスト ボックス 318"/>
        <xdr:cNvSpPr txBox="1"/>
      </xdr:nvSpPr>
      <xdr:spPr>
        <a:xfrm>
          <a:off x="8515427" y="563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107950</xdr:rowOff>
    </xdr:from>
    <xdr:to>
      <xdr:col>11</xdr:col>
      <xdr:colOff>358775</xdr:colOff>
      <xdr:row>37</xdr:row>
      <xdr:rowOff>38100</xdr:rowOff>
    </xdr:to>
    <xdr:sp macro="" textlink="">
      <xdr:nvSpPr>
        <xdr:cNvPr id="320" name="円/楕円 319"/>
        <xdr:cNvSpPr/>
      </xdr:nvSpPr>
      <xdr:spPr>
        <a:xfrm>
          <a:off x="7810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29227</xdr:rowOff>
    </xdr:from>
    <xdr:ext cx="469744" cy="259045"/>
    <xdr:sp macro="" textlink="">
      <xdr:nvSpPr>
        <xdr:cNvPr id="321" name="テキスト ボックス 320"/>
        <xdr:cNvSpPr txBox="1"/>
      </xdr:nvSpPr>
      <xdr:spPr>
        <a:xfrm>
          <a:off x="7626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132905</xdr:rowOff>
    </xdr:from>
    <xdr:to>
      <xdr:col>10</xdr:col>
      <xdr:colOff>155575</xdr:colOff>
      <xdr:row>34</xdr:row>
      <xdr:rowOff>63055</xdr:rowOff>
    </xdr:to>
    <xdr:sp macro="" textlink="">
      <xdr:nvSpPr>
        <xdr:cNvPr id="322" name="円/楕円 321"/>
        <xdr:cNvSpPr/>
      </xdr:nvSpPr>
      <xdr:spPr>
        <a:xfrm>
          <a:off x="6921500" y="57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79582</xdr:rowOff>
    </xdr:from>
    <xdr:ext cx="469744" cy="259045"/>
    <xdr:sp macro="" textlink="">
      <xdr:nvSpPr>
        <xdr:cNvPr id="323" name="テキスト ボックス 322"/>
        <xdr:cNvSpPr txBox="1"/>
      </xdr:nvSpPr>
      <xdr:spPr>
        <a:xfrm>
          <a:off x="6737427" y="556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98305</xdr:rowOff>
    </xdr:from>
    <xdr:to>
      <xdr:col>15</xdr:col>
      <xdr:colOff>180975</xdr:colOff>
      <xdr:row>58</xdr:row>
      <xdr:rowOff>98579</xdr:rowOff>
    </xdr:to>
    <xdr:cxnSp macro="">
      <xdr:nvCxnSpPr>
        <xdr:cNvPr id="350" name="直線コネクタ 349"/>
        <xdr:cNvCxnSpPr/>
      </xdr:nvCxnSpPr>
      <xdr:spPr>
        <a:xfrm>
          <a:off x="9639300" y="10042405"/>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98305</xdr:rowOff>
    </xdr:from>
    <xdr:to>
      <xdr:col>14</xdr:col>
      <xdr:colOff>28575</xdr:colOff>
      <xdr:row>58</xdr:row>
      <xdr:rowOff>100879</xdr:rowOff>
    </xdr:to>
    <xdr:cxnSp macro="">
      <xdr:nvCxnSpPr>
        <xdr:cNvPr id="353" name="直線コネクタ 352"/>
        <xdr:cNvCxnSpPr/>
      </xdr:nvCxnSpPr>
      <xdr:spPr>
        <a:xfrm flipV="1">
          <a:off x="8750300" y="10042405"/>
          <a:ext cx="889000" cy="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91214</xdr:rowOff>
    </xdr:from>
    <xdr:to>
      <xdr:col>12</xdr:col>
      <xdr:colOff>511175</xdr:colOff>
      <xdr:row>58</xdr:row>
      <xdr:rowOff>100879</xdr:rowOff>
    </xdr:to>
    <xdr:cxnSp macro="">
      <xdr:nvCxnSpPr>
        <xdr:cNvPr id="356" name="直線コネクタ 355"/>
        <xdr:cNvCxnSpPr/>
      </xdr:nvCxnSpPr>
      <xdr:spPr>
        <a:xfrm>
          <a:off x="7861300" y="10035314"/>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91214</xdr:rowOff>
    </xdr:from>
    <xdr:to>
      <xdr:col>11</xdr:col>
      <xdr:colOff>307975</xdr:colOff>
      <xdr:row>58</xdr:row>
      <xdr:rowOff>98671</xdr:rowOff>
    </xdr:to>
    <xdr:cxnSp macro="">
      <xdr:nvCxnSpPr>
        <xdr:cNvPr id="359" name="直線コネクタ 358"/>
        <xdr:cNvCxnSpPr/>
      </xdr:nvCxnSpPr>
      <xdr:spPr>
        <a:xfrm flipV="1">
          <a:off x="6972300" y="10035314"/>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47779</xdr:rowOff>
    </xdr:from>
    <xdr:to>
      <xdr:col>15</xdr:col>
      <xdr:colOff>231775</xdr:colOff>
      <xdr:row>58</xdr:row>
      <xdr:rowOff>149379</xdr:rowOff>
    </xdr:to>
    <xdr:sp macro="" textlink="">
      <xdr:nvSpPr>
        <xdr:cNvPr id="369" name="円/楕円 368"/>
        <xdr:cNvSpPr/>
      </xdr:nvSpPr>
      <xdr:spPr>
        <a:xfrm>
          <a:off x="10426700" y="99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144584</xdr:rowOff>
    </xdr:from>
    <xdr:ext cx="469744" cy="259045"/>
    <xdr:sp macro="" textlink="">
      <xdr:nvSpPr>
        <xdr:cNvPr id="370" name="農林水産業費該当値テキスト"/>
        <xdr:cNvSpPr txBox="1"/>
      </xdr:nvSpPr>
      <xdr:spPr>
        <a:xfrm>
          <a:off x="10528300" y="991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47505</xdr:rowOff>
    </xdr:from>
    <xdr:to>
      <xdr:col>14</xdr:col>
      <xdr:colOff>79375</xdr:colOff>
      <xdr:row>58</xdr:row>
      <xdr:rowOff>149105</xdr:rowOff>
    </xdr:to>
    <xdr:sp macro="" textlink="">
      <xdr:nvSpPr>
        <xdr:cNvPr id="371" name="円/楕円 370"/>
        <xdr:cNvSpPr/>
      </xdr:nvSpPr>
      <xdr:spPr>
        <a:xfrm>
          <a:off x="9588500" y="99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140232</xdr:rowOff>
    </xdr:from>
    <xdr:ext cx="469744" cy="259045"/>
    <xdr:sp macro="" textlink="">
      <xdr:nvSpPr>
        <xdr:cNvPr id="372" name="テキスト ボックス 371"/>
        <xdr:cNvSpPr txBox="1"/>
      </xdr:nvSpPr>
      <xdr:spPr>
        <a:xfrm>
          <a:off x="9404427" y="100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50079</xdr:rowOff>
    </xdr:from>
    <xdr:to>
      <xdr:col>12</xdr:col>
      <xdr:colOff>561975</xdr:colOff>
      <xdr:row>58</xdr:row>
      <xdr:rowOff>151679</xdr:rowOff>
    </xdr:to>
    <xdr:sp macro="" textlink="">
      <xdr:nvSpPr>
        <xdr:cNvPr id="373" name="円/楕円 372"/>
        <xdr:cNvSpPr/>
      </xdr:nvSpPr>
      <xdr:spPr>
        <a:xfrm>
          <a:off x="8699500" y="99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142806</xdr:rowOff>
    </xdr:from>
    <xdr:ext cx="469744" cy="259045"/>
    <xdr:sp macro="" textlink="">
      <xdr:nvSpPr>
        <xdr:cNvPr id="374" name="テキスト ボックス 373"/>
        <xdr:cNvSpPr txBox="1"/>
      </xdr:nvSpPr>
      <xdr:spPr>
        <a:xfrm>
          <a:off x="8515427" y="1008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40414</xdr:rowOff>
    </xdr:from>
    <xdr:to>
      <xdr:col>11</xdr:col>
      <xdr:colOff>358775</xdr:colOff>
      <xdr:row>58</xdr:row>
      <xdr:rowOff>142014</xdr:rowOff>
    </xdr:to>
    <xdr:sp macro="" textlink="">
      <xdr:nvSpPr>
        <xdr:cNvPr id="375" name="円/楕円 374"/>
        <xdr:cNvSpPr/>
      </xdr:nvSpPr>
      <xdr:spPr>
        <a:xfrm>
          <a:off x="7810500" y="998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133141</xdr:rowOff>
    </xdr:from>
    <xdr:ext cx="534377" cy="259045"/>
    <xdr:sp macro="" textlink="">
      <xdr:nvSpPr>
        <xdr:cNvPr id="376" name="テキスト ボックス 375"/>
        <xdr:cNvSpPr txBox="1"/>
      </xdr:nvSpPr>
      <xdr:spPr>
        <a:xfrm>
          <a:off x="7594111" y="1007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47871</xdr:rowOff>
    </xdr:from>
    <xdr:to>
      <xdr:col>10</xdr:col>
      <xdr:colOff>155575</xdr:colOff>
      <xdr:row>58</xdr:row>
      <xdr:rowOff>149471</xdr:rowOff>
    </xdr:to>
    <xdr:sp macro="" textlink="">
      <xdr:nvSpPr>
        <xdr:cNvPr id="377" name="円/楕円 376"/>
        <xdr:cNvSpPr/>
      </xdr:nvSpPr>
      <xdr:spPr>
        <a:xfrm>
          <a:off x="6921500" y="999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140598</xdr:rowOff>
    </xdr:from>
    <xdr:ext cx="469744" cy="259045"/>
    <xdr:sp macro="" textlink="">
      <xdr:nvSpPr>
        <xdr:cNvPr id="378" name="テキスト ボックス 377"/>
        <xdr:cNvSpPr txBox="1"/>
      </xdr:nvSpPr>
      <xdr:spPr>
        <a:xfrm>
          <a:off x="6737427" y="100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5414</xdr:rowOff>
    </xdr:from>
    <xdr:to>
      <xdr:col>15</xdr:col>
      <xdr:colOff>180975</xdr:colOff>
      <xdr:row>79</xdr:row>
      <xdr:rowOff>35198</xdr:rowOff>
    </xdr:to>
    <xdr:cxnSp macro="">
      <xdr:nvCxnSpPr>
        <xdr:cNvPr id="409" name="直線コネクタ 408"/>
        <xdr:cNvCxnSpPr/>
      </xdr:nvCxnSpPr>
      <xdr:spPr>
        <a:xfrm flipV="1">
          <a:off x="9639300" y="13549964"/>
          <a:ext cx="8382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33956</xdr:rowOff>
    </xdr:from>
    <xdr:to>
      <xdr:col>14</xdr:col>
      <xdr:colOff>28575</xdr:colOff>
      <xdr:row>79</xdr:row>
      <xdr:rowOff>35198</xdr:rowOff>
    </xdr:to>
    <xdr:cxnSp macro="">
      <xdr:nvCxnSpPr>
        <xdr:cNvPr id="412" name="直線コネクタ 411"/>
        <xdr:cNvCxnSpPr/>
      </xdr:nvCxnSpPr>
      <xdr:spPr>
        <a:xfrm>
          <a:off x="8750300" y="13578506"/>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4" name="テキスト ボックス 413"/>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26805</xdr:rowOff>
    </xdr:from>
    <xdr:to>
      <xdr:col>12</xdr:col>
      <xdr:colOff>511175</xdr:colOff>
      <xdr:row>79</xdr:row>
      <xdr:rowOff>33956</xdr:rowOff>
    </xdr:to>
    <xdr:cxnSp macro="">
      <xdr:nvCxnSpPr>
        <xdr:cNvPr id="415" name="直線コネクタ 414"/>
        <xdr:cNvCxnSpPr/>
      </xdr:nvCxnSpPr>
      <xdr:spPr>
        <a:xfrm>
          <a:off x="7861300" y="13571355"/>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7" name="テキスト ボックス 416"/>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26805</xdr:rowOff>
    </xdr:from>
    <xdr:to>
      <xdr:col>11</xdr:col>
      <xdr:colOff>307975</xdr:colOff>
      <xdr:row>79</xdr:row>
      <xdr:rowOff>35001</xdr:rowOff>
    </xdr:to>
    <xdr:cxnSp macro="">
      <xdr:nvCxnSpPr>
        <xdr:cNvPr id="418" name="直線コネクタ 417"/>
        <xdr:cNvCxnSpPr/>
      </xdr:nvCxnSpPr>
      <xdr:spPr>
        <a:xfrm flipV="1">
          <a:off x="6972300" y="13571355"/>
          <a:ext cx="8890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0" name="テキスト ボックス 419"/>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2" name="テキスト ボックス 421"/>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126064</xdr:rowOff>
    </xdr:from>
    <xdr:to>
      <xdr:col>15</xdr:col>
      <xdr:colOff>231775</xdr:colOff>
      <xdr:row>79</xdr:row>
      <xdr:rowOff>56214</xdr:rowOff>
    </xdr:to>
    <xdr:sp macro="" textlink="">
      <xdr:nvSpPr>
        <xdr:cNvPr id="428" name="円/楕円 427"/>
        <xdr:cNvSpPr/>
      </xdr:nvSpPr>
      <xdr:spPr>
        <a:xfrm>
          <a:off x="10426700" y="1349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40991</xdr:rowOff>
    </xdr:from>
    <xdr:ext cx="469744" cy="259045"/>
    <xdr:sp macro="" textlink="">
      <xdr:nvSpPr>
        <xdr:cNvPr id="429" name="商工費該当値テキスト"/>
        <xdr:cNvSpPr txBox="1"/>
      </xdr:nvSpPr>
      <xdr:spPr>
        <a:xfrm>
          <a:off x="10528300" y="1341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155848</xdr:rowOff>
    </xdr:from>
    <xdr:to>
      <xdr:col>14</xdr:col>
      <xdr:colOff>79375</xdr:colOff>
      <xdr:row>79</xdr:row>
      <xdr:rowOff>85998</xdr:rowOff>
    </xdr:to>
    <xdr:sp macro="" textlink="">
      <xdr:nvSpPr>
        <xdr:cNvPr id="430" name="円/楕円 429"/>
        <xdr:cNvSpPr/>
      </xdr:nvSpPr>
      <xdr:spPr>
        <a:xfrm>
          <a:off x="9588500" y="1352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77125</xdr:rowOff>
    </xdr:from>
    <xdr:ext cx="469744" cy="259045"/>
    <xdr:sp macro="" textlink="">
      <xdr:nvSpPr>
        <xdr:cNvPr id="431" name="テキスト ボックス 430"/>
        <xdr:cNvSpPr txBox="1"/>
      </xdr:nvSpPr>
      <xdr:spPr>
        <a:xfrm>
          <a:off x="9404427" y="1362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154606</xdr:rowOff>
    </xdr:from>
    <xdr:to>
      <xdr:col>12</xdr:col>
      <xdr:colOff>561975</xdr:colOff>
      <xdr:row>79</xdr:row>
      <xdr:rowOff>84756</xdr:rowOff>
    </xdr:to>
    <xdr:sp macro="" textlink="">
      <xdr:nvSpPr>
        <xdr:cNvPr id="432" name="円/楕円 431"/>
        <xdr:cNvSpPr/>
      </xdr:nvSpPr>
      <xdr:spPr>
        <a:xfrm>
          <a:off x="8699500" y="13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75883</xdr:rowOff>
    </xdr:from>
    <xdr:ext cx="469744" cy="259045"/>
    <xdr:sp macro="" textlink="">
      <xdr:nvSpPr>
        <xdr:cNvPr id="433" name="テキスト ボックス 432"/>
        <xdr:cNvSpPr txBox="1"/>
      </xdr:nvSpPr>
      <xdr:spPr>
        <a:xfrm>
          <a:off x="8515427" y="1362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147455</xdr:rowOff>
    </xdr:from>
    <xdr:to>
      <xdr:col>11</xdr:col>
      <xdr:colOff>358775</xdr:colOff>
      <xdr:row>79</xdr:row>
      <xdr:rowOff>77605</xdr:rowOff>
    </xdr:to>
    <xdr:sp macro="" textlink="">
      <xdr:nvSpPr>
        <xdr:cNvPr id="434" name="円/楕円 433"/>
        <xdr:cNvSpPr/>
      </xdr:nvSpPr>
      <xdr:spPr>
        <a:xfrm>
          <a:off x="7810500" y="135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68732</xdr:rowOff>
    </xdr:from>
    <xdr:ext cx="469744" cy="259045"/>
    <xdr:sp macro="" textlink="">
      <xdr:nvSpPr>
        <xdr:cNvPr id="435" name="テキスト ボックス 434"/>
        <xdr:cNvSpPr txBox="1"/>
      </xdr:nvSpPr>
      <xdr:spPr>
        <a:xfrm>
          <a:off x="7626427" y="1361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155651</xdr:rowOff>
    </xdr:from>
    <xdr:to>
      <xdr:col>10</xdr:col>
      <xdr:colOff>155575</xdr:colOff>
      <xdr:row>79</xdr:row>
      <xdr:rowOff>85801</xdr:rowOff>
    </xdr:to>
    <xdr:sp macro="" textlink="">
      <xdr:nvSpPr>
        <xdr:cNvPr id="436" name="円/楕円 435"/>
        <xdr:cNvSpPr/>
      </xdr:nvSpPr>
      <xdr:spPr>
        <a:xfrm>
          <a:off x="6921500" y="13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76928</xdr:rowOff>
    </xdr:from>
    <xdr:ext cx="469744" cy="259045"/>
    <xdr:sp macro="" textlink="">
      <xdr:nvSpPr>
        <xdr:cNvPr id="437" name="テキスト ボックス 436"/>
        <xdr:cNvSpPr txBox="1"/>
      </xdr:nvSpPr>
      <xdr:spPr>
        <a:xfrm>
          <a:off x="6737427" y="1362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141643</xdr:rowOff>
    </xdr:from>
    <xdr:to>
      <xdr:col>15</xdr:col>
      <xdr:colOff>180975</xdr:colOff>
      <xdr:row>98</xdr:row>
      <xdr:rowOff>2467</xdr:rowOff>
    </xdr:to>
    <xdr:cxnSp macro="">
      <xdr:nvCxnSpPr>
        <xdr:cNvPr id="464" name="直線コネクタ 463"/>
        <xdr:cNvCxnSpPr/>
      </xdr:nvCxnSpPr>
      <xdr:spPr>
        <a:xfrm flipV="1">
          <a:off x="9639300" y="16772293"/>
          <a:ext cx="838200" cy="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102461</xdr:rowOff>
    </xdr:from>
    <xdr:ext cx="534377" cy="259045"/>
    <xdr:sp macro="" textlink="">
      <xdr:nvSpPr>
        <xdr:cNvPr id="465" name="土木費平均値テキスト"/>
        <xdr:cNvSpPr txBox="1"/>
      </xdr:nvSpPr>
      <xdr:spPr>
        <a:xfrm>
          <a:off x="10528300" y="1673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154232</xdr:rowOff>
    </xdr:from>
    <xdr:to>
      <xdr:col>14</xdr:col>
      <xdr:colOff>28575</xdr:colOff>
      <xdr:row>98</xdr:row>
      <xdr:rowOff>2467</xdr:rowOff>
    </xdr:to>
    <xdr:cxnSp macro="">
      <xdr:nvCxnSpPr>
        <xdr:cNvPr id="467" name="直線コネクタ 466"/>
        <xdr:cNvCxnSpPr/>
      </xdr:nvCxnSpPr>
      <xdr:spPr>
        <a:xfrm>
          <a:off x="8750300" y="16784882"/>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154232</xdr:rowOff>
    </xdr:from>
    <xdr:to>
      <xdr:col>12</xdr:col>
      <xdr:colOff>511175</xdr:colOff>
      <xdr:row>98</xdr:row>
      <xdr:rowOff>17163</xdr:rowOff>
    </xdr:to>
    <xdr:cxnSp macro="">
      <xdr:nvCxnSpPr>
        <xdr:cNvPr id="470" name="直線コネクタ 469"/>
        <xdr:cNvCxnSpPr/>
      </xdr:nvCxnSpPr>
      <xdr:spPr>
        <a:xfrm flipV="1">
          <a:off x="7861300" y="16784882"/>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43189</xdr:rowOff>
    </xdr:from>
    <xdr:ext cx="534377" cy="259045"/>
    <xdr:sp macro="" textlink="">
      <xdr:nvSpPr>
        <xdr:cNvPr id="472" name="テキスト ボックス 471"/>
        <xdr:cNvSpPr txBox="1"/>
      </xdr:nvSpPr>
      <xdr:spPr>
        <a:xfrm>
          <a:off x="8483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17163</xdr:rowOff>
    </xdr:from>
    <xdr:to>
      <xdr:col>11</xdr:col>
      <xdr:colOff>307975</xdr:colOff>
      <xdr:row>98</xdr:row>
      <xdr:rowOff>37289</xdr:rowOff>
    </xdr:to>
    <xdr:cxnSp macro="">
      <xdr:nvCxnSpPr>
        <xdr:cNvPr id="473" name="直線コネクタ 472"/>
        <xdr:cNvCxnSpPr/>
      </xdr:nvCxnSpPr>
      <xdr:spPr>
        <a:xfrm flipV="1">
          <a:off x="6972300" y="16819263"/>
          <a:ext cx="889000" cy="2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5" name="テキスト ボックス 474"/>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90076</xdr:rowOff>
    </xdr:from>
    <xdr:ext cx="534377" cy="259045"/>
    <xdr:sp macro="" textlink="">
      <xdr:nvSpPr>
        <xdr:cNvPr id="477" name="テキスト ボックス 476"/>
        <xdr:cNvSpPr txBox="1"/>
      </xdr:nvSpPr>
      <xdr:spPr>
        <a:xfrm>
          <a:off x="6705111" y="16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90843</xdr:rowOff>
    </xdr:from>
    <xdr:to>
      <xdr:col>15</xdr:col>
      <xdr:colOff>231775</xdr:colOff>
      <xdr:row>98</xdr:row>
      <xdr:rowOff>20993</xdr:rowOff>
    </xdr:to>
    <xdr:sp macro="" textlink="">
      <xdr:nvSpPr>
        <xdr:cNvPr id="483" name="円/楕円 482"/>
        <xdr:cNvSpPr/>
      </xdr:nvSpPr>
      <xdr:spPr>
        <a:xfrm>
          <a:off x="10426700" y="167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50220</xdr:rowOff>
    </xdr:from>
    <xdr:ext cx="534377" cy="259045"/>
    <xdr:sp macro="" textlink="">
      <xdr:nvSpPr>
        <xdr:cNvPr id="484" name="土木費該当値テキスト"/>
        <xdr:cNvSpPr txBox="1"/>
      </xdr:nvSpPr>
      <xdr:spPr>
        <a:xfrm>
          <a:off x="10528300" y="165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123117</xdr:rowOff>
    </xdr:from>
    <xdr:to>
      <xdr:col>14</xdr:col>
      <xdr:colOff>79375</xdr:colOff>
      <xdr:row>98</xdr:row>
      <xdr:rowOff>53267</xdr:rowOff>
    </xdr:to>
    <xdr:sp macro="" textlink="">
      <xdr:nvSpPr>
        <xdr:cNvPr id="485" name="円/楕円 484"/>
        <xdr:cNvSpPr/>
      </xdr:nvSpPr>
      <xdr:spPr>
        <a:xfrm>
          <a:off x="9588500" y="167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44394</xdr:rowOff>
    </xdr:from>
    <xdr:ext cx="534377" cy="259045"/>
    <xdr:sp macro="" textlink="">
      <xdr:nvSpPr>
        <xdr:cNvPr id="486" name="テキスト ボックス 485"/>
        <xdr:cNvSpPr txBox="1"/>
      </xdr:nvSpPr>
      <xdr:spPr>
        <a:xfrm>
          <a:off x="9372111" y="1684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103432</xdr:rowOff>
    </xdr:from>
    <xdr:to>
      <xdr:col>12</xdr:col>
      <xdr:colOff>561975</xdr:colOff>
      <xdr:row>98</xdr:row>
      <xdr:rowOff>33582</xdr:rowOff>
    </xdr:to>
    <xdr:sp macro="" textlink="">
      <xdr:nvSpPr>
        <xdr:cNvPr id="487" name="円/楕円 486"/>
        <xdr:cNvSpPr/>
      </xdr:nvSpPr>
      <xdr:spPr>
        <a:xfrm>
          <a:off x="8699500" y="167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50109</xdr:rowOff>
    </xdr:from>
    <xdr:ext cx="534377" cy="259045"/>
    <xdr:sp macro="" textlink="">
      <xdr:nvSpPr>
        <xdr:cNvPr id="488" name="テキスト ボックス 487"/>
        <xdr:cNvSpPr txBox="1"/>
      </xdr:nvSpPr>
      <xdr:spPr>
        <a:xfrm>
          <a:off x="8483111" y="1650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68,643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137813</xdr:rowOff>
    </xdr:from>
    <xdr:to>
      <xdr:col>11</xdr:col>
      <xdr:colOff>358775</xdr:colOff>
      <xdr:row>98</xdr:row>
      <xdr:rowOff>67963</xdr:rowOff>
    </xdr:to>
    <xdr:sp macro="" textlink="">
      <xdr:nvSpPr>
        <xdr:cNvPr id="489" name="円/楕円 488"/>
        <xdr:cNvSpPr/>
      </xdr:nvSpPr>
      <xdr:spPr>
        <a:xfrm>
          <a:off x="7810500" y="1676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59090</xdr:rowOff>
    </xdr:from>
    <xdr:ext cx="534377" cy="259045"/>
    <xdr:sp macro="" textlink="">
      <xdr:nvSpPr>
        <xdr:cNvPr id="490" name="テキスト ボックス 489"/>
        <xdr:cNvSpPr txBox="1"/>
      </xdr:nvSpPr>
      <xdr:spPr>
        <a:xfrm>
          <a:off x="7594111" y="1686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157939</xdr:rowOff>
    </xdr:from>
    <xdr:to>
      <xdr:col>10</xdr:col>
      <xdr:colOff>155575</xdr:colOff>
      <xdr:row>98</xdr:row>
      <xdr:rowOff>88089</xdr:rowOff>
    </xdr:to>
    <xdr:sp macro="" textlink="">
      <xdr:nvSpPr>
        <xdr:cNvPr id="491" name="円/楕円 490"/>
        <xdr:cNvSpPr/>
      </xdr:nvSpPr>
      <xdr:spPr>
        <a:xfrm>
          <a:off x="6921500" y="167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79216</xdr:rowOff>
    </xdr:from>
    <xdr:ext cx="534377" cy="259045"/>
    <xdr:sp macro="" textlink="">
      <xdr:nvSpPr>
        <xdr:cNvPr id="492" name="テキスト ボックス 491"/>
        <xdr:cNvSpPr txBox="1"/>
      </xdr:nvSpPr>
      <xdr:spPr>
        <a:xfrm>
          <a:off x="6705111" y="168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2159</xdr:rowOff>
    </xdr:from>
    <xdr:to>
      <xdr:col>23</xdr:col>
      <xdr:colOff>517525</xdr:colOff>
      <xdr:row>38</xdr:row>
      <xdr:rowOff>44907</xdr:rowOff>
    </xdr:to>
    <xdr:cxnSp macro="">
      <xdr:nvCxnSpPr>
        <xdr:cNvPr id="522" name="直線コネクタ 521"/>
        <xdr:cNvCxnSpPr/>
      </xdr:nvCxnSpPr>
      <xdr:spPr>
        <a:xfrm flipV="1">
          <a:off x="15481300" y="6517259"/>
          <a:ext cx="8382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44907</xdr:rowOff>
    </xdr:from>
    <xdr:to>
      <xdr:col>22</xdr:col>
      <xdr:colOff>365125</xdr:colOff>
      <xdr:row>38</xdr:row>
      <xdr:rowOff>142901</xdr:rowOff>
    </xdr:to>
    <xdr:cxnSp macro="">
      <xdr:nvCxnSpPr>
        <xdr:cNvPr id="525" name="直線コネクタ 524"/>
        <xdr:cNvCxnSpPr/>
      </xdr:nvCxnSpPr>
      <xdr:spPr>
        <a:xfrm flipV="1">
          <a:off x="14592300" y="6560007"/>
          <a:ext cx="889000" cy="9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142901</xdr:rowOff>
    </xdr:from>
    <xdr:to>
      <xdr:col>21</xdr:col>
      <xdr:colOff>161925</xdr:colOff>
      <xdr:row>38</xdr:row>
      <xdr:rowOff>155664</xdr:rowOff>
    </xdr:to>
    <xdr:cxnSp macro="">
      <xdr:nvCxnSpPr>
        <xdr:cNvPr id="528" name="直線コネクタ 527"/>
        <xdr:cNvCxnSpPr/>
      </xdr:nvCxnSpPr>
      <xdr:spPr>
        <a:xfrm flipV="1">
          <a:off x="13703300" y="6658001"/>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152311</xdr:rowOff>
    </xdr:from>
    <xdr:to>
      <xdr:col>19</xdr:col>
      <xdr:colOff>644525</xdr:colOff>
      <xdr:row>38</xdr:row>
      <xdr:rowOff>155664</xdr:rowOff>
    </xdr:to>
    <xdr:cxnSp macro="">
      <xdr:nvCxnSpPr>
        <xdr:cNvPr id="531" name="直線コネクタ 530"/>
        <xdr:cNvCxnSpPr/>
      </xdr:nvCxnSpPr>
      <xdr:spPr>
        <a:xfrm>
          <a:off x="12814300" y="666741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122809</xdr:rowOff>
    </xdr:from>
    <xdr:to>
      <xdr:col>23</xdr:col>
      <xdr:colOff>568325</xdr:colOff>
      <xdr:row>38</xdr:row>
      <xdr:rowOff>52960</xdr:rowOff>
    </xdr:to>
    <xdr:sp macro="" textlink="">
      <xdr:nvSpPr>
        <xdr:cNvPr id="541" name="円/楕円 540"/>
        <xdr:cNvSpPr/>
      </xdr:nvSpPr>
      <xdr:spPr>
        <a:xfrm>
          <a:off x="16268700" y="6466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101236</xdr:rowOff>
    </xdr:from>
    <xdr:ext cx="534377" cy="259045"/>
    <xdr:sp macro="" textlink="">
      <xdr:nvSpPr>
        <xdr:cNvPr id="542" name="消防費該当値テキスト"/>
        <xdr:cNvSpPr txBox="1"/>
      </xdr:nvSpPr>
      <xdr:spPr>
        <a:xfrm>
          <a:off x="16370300" y="644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165557</xdr:rowOff>
    </xdr:from>
    <xdr:to>
      <xdr:col>22</xdr:col>
      <xdr:colOff>415925</xdr:colOff>
      <xdr:row>38</xdr:row>
      <xdr:rowOff>95707</xdr:rowOff>
    </xdr:to>
    <xdr:sp macro="" textlink="">
      <xdr:nvSpPr>
        <xdr:cNvPr id="543" name="円/楕円 542"/>
        <xdr:cNvSpPr/>
      </xdr:nvSpPr>
      <xdr:spPr>
        <a:xfrm>
          <a:off x="15430500" y="65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86834</xdr:rowOff>
    </xdr:from>
    <xdr:ext cx="534377" cy="259045"/>
    <xdr:sp macro="" textlink="">
      <xdr:nvSpPr>
        <xdr:cNvPr id="544" name="テキスト ボックス 543"/>
        <xdr:cNvSpPr txBox="1"/>
      </xdr:nvSpPr>
      <xdr:spPr>
        <a:xfrm>
          <a:off x="15214111" y="66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92101</xdr:rowOff>
    </xdr:from>
    <xdr:to>
      <xdr:col>21</xdr:col>
      <xdr:colOff>212725</xdr:colOff>
      <xdr:row>39</xdr:row>
      <xdr:rowOff>22251</xdr:rowOff>
    </xdr:to>
    <xdr:sp macro="" textlink="">
      <xdr:nvSpPr>
        <xdr:cNvPr id="545" name="円/楕円 544"/>
        <xdr:cNvSpPr/>
      </xdr:nvSpPr>
      <xdr:spPr>
        <a:xfrm>
          <a:off x="14541500" y="66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13378</xdr:rowOff>
    </xdr:from>
    <xdr:ext cx="534377" cy="259045"/>
    <xdr:sp macro="" textlink="">
      <xdr:nvSpPr>
        <xdr:cNvPr id="546" name="テキスト ボックス 545"/>
        <xdr:cNvSpPr txBox="1"/>
      </xdr:nvSpPr>
      <xdr:spPr>
        <a:xfrm>
          <a:off x="14325111" y="66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104864</xdr:rowOff>
    </xdr:from>
    <xdr:to>
      <xdr:col>20</xdr:col>
      <xdr:colOff>9525</xdr:colOff>
      <xdr:row>39</xdr:row>
      <xdr:rowOff>35014</xdr:rowOff>
    </xdr:to>
    <xdr:sp macro="" textlink="">
      <xdr:nvSpPr>
        <xdr:cNvPr id="547" name="円/楕円 546"/>
        <xdr:cNvSpPr/>
      </xdr:nvSpPr>
      <xdr:spPr>
        <a:xfrm>
          <a:off x="13652500" y="66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26141</xdr:rowOff>
    </xdr:from>
    <xdr:ext cx="534377" cy="259045"/>
    <xdr:sp macro="" textlink="">
      <xdr:nvSpPr>
        <xdr:cNvPr id="548" name="テキスト ボックス 547"/>
        <xdr:cNvSpPr txBox="1"/>
      </xdr:nvSpPr>
      <xdr:spPr>
        <a:xfrm>
          <a:off x="13436111" y="67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101511</xdr:rowOff>
    </xdr:from>
    <xdr:to>
      <xdr:col>18</xdr:col>
      <xdr:colOff>492125</xdr:colOff>
      <xdr:row>39</xdr:row>
      <xdr:rowOff>31661</xdr:rowOff>
    </xdr:to>
    <xdr:sp macro="" textlink="">
      <xdr:nvSpPr>
        <xdr:cNvPr id="549" name="円/楕円 548"/>
        <xdr:cNvSpPr/>
      </xdr:nvSpPr>
      <xdr:spPr>
        <a:xfrm>
          <a:off x="12763500" y="66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22788</xdr:rowOff>
    </xdr:from>
    <xdr:ext cx="534377" cy="259045"/>
    <xdr:sp macro="" textlink="">
      <xdr:nvSpPr>
        <xdr:cNvPr id="550" name="テキスト ボックス 549"/>
        <xdr:cNvSpPr txBox="1"/>
      </xdr:nvSpPr>
      <xdr:spPr>
        <a:xfrm>
          <a:off x="12547111" y="670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151636</xdr:rowOff>
    </xdr:from>
    <xdr:to>
      <xdr:col>23</xdr:col>
      <xdr:colOff>517525</xdr:colOff>
      <xdr:row>56</xdr:row>
      <xdr:rowOff>34103</xdr:rowOff>
    </xdr:to>
    <xdr:cxnSp macro="">
      <xdr:nvCxnSpPr>
        <xdr:cNvPr id="582" name="直線コネクタ 581"/>
        <xdr:cNvCxnSpPr/>
      </xdr:nvCxnSpPr>
      <xdr:spPr>
        <a:xfrm>
          <a:off x="15481300" y="9067036"/>
          <a:ext cx="838200" cy="56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151636</xdr:rowOff>
    </xdr:from>
    <xdr:to>
      <xdr:col>22</xdr:col>
      <xdr:colOff>365125</xdr:colOff>
      <xdr:row>55</xdr:row>
      <xdr:rowOff>38610</xdr:rowOff>
    </xdr:to>
    <xdr:cxnSp macro="">
      <xdr:nvCxnSpPr>
        <xdr:cNvPr id="585" name="直線コネクタ 584"/>
        <xdr:cNvCxnSpPr/>
      </xdr:nvCxnSpPr>
      <xdr:spPr>
        <a:xfrm flipV="1">
          <a:off x="14592300" y="9067036"/>
          <a:ext cx="889000" cy="40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161641</xdr:rowOff>
    </xdr:from>
    <xdr:ext cx="534377" cy="259045"/>
    <xdr:sp macro="" textlink="">
      <xdr:nvSpPr>
        <xdr:cNvPr id="587" name="テキスト ボックス 586"/>
        <xdr:cNvSpPr txBox="1"/>
      </xdr:nvSpPr>
      <xdr:spPr>
        <a:xfrm>
          <a:off x="15214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38610</xdr:rowOff>
    </xdr:from>
    <xdr:to>
      <xdr:col>21</xdr:col>
      <xdr:colOff>161925</xdr:colOff>
      <xdr:row>56</xdr:row>
      <xdr:rowOff>105214</xdr:rowOff>
    </xdr:to>
    <xdr:cxnSp macro="">
      <xdr:nvCxnSpPr>
        <xdr:cNvPr id="588" name="直線コネクタ 587"/>
        <xdr:cNvCxnSpPr/>
      </xdr:nvCxnSpPr>
      <xdr:spPr>
        <a:xfrm flipV="1">
          <a:off x="13703300" y="9468360"/>
          <a:ext cx="889000" cy="23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76977</xdr:rowOff>
    </xdr:from>
    <xdr:ext cx="534377" cy="259045"/>
    <xdr:sp macro="" textlink="">
      <xdr:nvSpPr>
        <xdr:cNvPr id="590" name="テキスト ボックス 589"/>
        <xdr:cNvSpPr txBox="1"/>
      </xdr:nvSpPr>
      <xdr:spPr>
        <a:xfrm>
          <a:off x="14325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105214</xdr:rowOff>
    </xdr:from>
    <xdr:to>
      <xdr:col>19</xdr:col>
      <xdr:colOff>644525</xdr:colOff>
      <xdr:row>56</xdr:row>
      <xdr:rowOff>159572</xdr:rowOff>
    </xdr:to>
    <xdr:cxnSp macro="">
      <xdr:nvCxnSpPr>
        <xdr:cNvPr id="591" name="直線コネクタ 590"/>
        <xdr:cNvCxnSpPr/>
      </xdr:nvCxnSpPr>
      <xdr:spPr>
        <a:xfrm flipV="1">
          <a:off x="12814300" y="9706414"/>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3" name="テキスト ボックス 592"/>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5" name="テキスト ボックス 594"/>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154753</xdr:rowOff>
    </xdr:from>
    <xdr:to>
      <xdr:col>23</xdr:col>
      <xdr:colOff>568325</xdr:colOff>
      <xdr:row>56</xdr:row>
      <xdr:rowOff>84903</xdr:rowOff>
    </xdr:to>
    <xdr:sp macro="" textlink="">
      <xdr:nvSpPr>
        <xdr:cNvPr id="601" name="円/楕円 600"/>
        <xdr:cNvSpPr/>
      </xdr:nvSpPr>
      <xdr:spPr>
        <a:xfrm>
          <a:off x="16268700" y="958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133180</xdr:rowOff>
    </xdr:from>
    <xdr:ext cx="534377" cy="259045"/>
    <xdr:sp macro="" textlink="">
      <xdr:nvSpPr>
        <xdr:cNvPr id="602" name="教育費該当値テキスト"/>
        <xdr:cNvSpPr txBox="1"/>
      </xdr:nvSpPr>
      <xdr:spPr>
        <a:xfrm>
          <a:off x="16370300" y="95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55,467</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100836</xdr:rowOff>
    </xdr:from>
    <xdr:to>
      <xdr:col>22</xdr:col>
      <xdr:colOff>415925</xdr:colOff>
      <xdr:row>53</xdr:row>
      <xdr:rowOff>30986</xdr:rowOff>
    </xdr:to>
    <xdr:sp macro="" textlink="">
      <xdr:nvSpPr>
        <xdr:cNvPr id="603" name="円/楕円 602"/>
        <xdr:cNvSpPr/>
      </xdr:nvSpPr>
      <xdr:spPr>
        <a:xfrm>
          <a:off x="15430500" y="90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47513</xdr:rowOff>
    </xdr:from>
    <xdr:ext cx="534377" cy="259045"/>
    <xdr:sp macro="" textlink="">
      <xdr:nvSpPr>
        <xdr:cNvPr id="604" name="テキスト ボックス 603"/>
        <xdr:cNvSpPr txBox="1"/>
      </xdr:nvSpPr>
      <xdr:spPr>
        <a:xfrm>
          <a:off x="15214111" y="8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90,269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159260</xdr:rowOff>
    </xdr:from>
    <xdr:to>
      <xdr:col>21</xdr:col>
      <xdr:colOff>212725</xdr:colOff>
      <xdr:row>55</xdr:row>
      <xdr:rowOff>89410</xdr:rowOff>
    </xdr:to>
    <xdr:sp macro="" textlink="">
      <xdr:nvSpPr>
        <xdr:cNvPr id="605" name="円/楕円 604"/>
        <xdr:cNvSpPr/>
      </xdr:nvSpPr>
      <xdr:spPr>
        <a:xfrm>
          <a:off x="14541500" y="941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105937</xdr:rowOff>
    </xdr:from>
    <xdr:ext cx="534377" cy="259045"/>
    <xdr:sp macro="" textlink="">
      <xdr:nvSpPr>
        <xdr:cNvPr id="606" name="テキスト ボックス 605"/>
        <xdr:cNvSpPr txBox="1"/>
      </xdr:nvSpPr>
      <xdr:spPr>
        <a:xfrm>
          <a:off x="14325111" y="919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54414</xdr:rowOff>
    </xdr:from>
    <xdr:to>
      <xdr:col>20</xdr:col>
      <xdr:colOff>9525</xdr:colOff>
      <xdr:row>56</xdr:row>
      <xdr:rowOff>156014</xdr:rowOff>
    </xdr:to>
    <xdr:sp macro="" textlink="">
      <xdr:nvSpPr>
        <xdr:cNvPr id="607" name="円/楕円 606"/>
        <xdr:cNvSpPr/>
      </xdr:nvSpPr>
      <xdr:spPr>
        <a:xfrm>
          <a:off x="13652500" y="96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147141</xdr:rowOff>
    </xdr:from>
    <xdr:ext cx="534377" cy="259045"/>
    <xdr:sp macro="" textlink="">
      <xdr:nvSpPr>
        <xdr:cNvPr id="608" name="テキスト ボックス 607"/>
        <xdr:cNvSpPr txBox="1"/>
      </xdr:nvSpPr>
      <xdr:spPr>
        <a:xfrm>
          <a:off x="13436111" y="97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108772</xdr:rowOff>
    </xdr:from>
    <xdr:to>
      <xdr:col>18</xdr:col>
      <xdr:colOff>492125</xdr:colOff>
      <xdr:row>57</xdr:row>
      <xdr:rowOff>38922</xdr:rowOff>
    </xdr:to>
    <xdr:sp macro="" textlink="">
      <xdr:nvSpPr>
        <xdr:cNvPr id="609" name="円/楕円 608"/>
        <xdr:cNvSpPr/>
      </xdr:nvSpPr>
      <xdr:spPr>
        <a:xfrm>
          <a:off x="12763500" y="97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30049</xdr:rowOff>
    </xdr:from>
    <xdr:ext cx="534377" cy="259045"/>
    <xdr:sp macro="" textlink="">
      <xdr:nvSpPr>
        <xdr:cNvPr id="610" name="テキスト ボックス 609"/>
        <xdr:cNvSpPr txBox="1"/>
      </xdr:nvSpPr>
      <xdr:spPr>
        <a:xfrm>
          <a:off x="12547111" y="980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24657</xdr:rowOff>
    </xdr:from>
    <xdr:to>
      <xdr:col>22</xdr:col>
      <xdr:colOff>365125</xdr:colOff>
      <xdr:row>78</xdr:row>
      <xdr:rowOff>25400</xdr:rowOff>
    </xdr:to>
    <xdr:cxnSp macro="">
      <xdr:nvCxnSpPr>
        <xdr:cNvPr id="638" name="直線コネクタ 637"/>
        <xdr:cNvCxnSpPr/>
      </xdr:nvCxnSpPr>
      <xdr:spPr>
        <a:xfrm>
          <a:off x="14592300" y="1339775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24657</xdr:rowOff>
    </xdr:from>
    <xdr:to>
      <xdr:col>21</xdr:col>
      <xdr:colOff>161925</xdr:colOff>
      <xdr:row>78</xdr:row>
      <xdr:rowOff>24919</xdr:rowOff>
    </xdr:to>
    <xdr:cxnSp macro="">
      <xdr:nvCxnSpPr>
        <xdr:cNvPr id="641" name="直線コネクタ 640"/>
        <xdr:cNvCxnSpPr/>
      </xdr:nvCxnSpPr>
      <xdr:spPr>
        <a:xfrm flipV="1">
          <a:off x="13703300" y="13397757"/>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24919</xdr:rowOff>
    </xdr:from>
    <xdr:to>
      <xdr:col>19</xdr:col>
      <xdr:colOff>644525</xdr:colOff>
      <xdr:row>78</xdr:row>
      <xdr:rowOff>25400</xdr:rowOff>
    </xdr:to>
    <xdr:cxnSp macro="">
      <xdr:nvCxnSpPr>
        <xdr:cNvPr id="644" name="直線コネクタ 643"/>
        <xdr:cNvCxnSpPr/>
      </xdr:nvCxnSpPr>
      <xdr:spPr>
        <a:xfrm flipV="1">
          <a:off x="12814300" y="13398019"/>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4" name="円/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249299" cy="259045"/>
    <xdr:sp macro="" textlink="">
      <xdr:nvSpPr>
        <xdr:cNvPr id="655" name="災害復旧費該当値テキスト"/>
        <xdr:cNvSpPr txBox="1"/>
      </xdr:nvSpPr>
      <xdr:spPr>
        <a:xfrm>
          <a:off x="16370300" y="13309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56" name="円/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57" name="テキスト ボックス 65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145307</xdr:rowOff>
    </xdr:from>
    <xdr:to>
      <xdr:col>21</xdr:col>
      <xdr:colOff>212725</xdr:colOff>
      <xdr:row>78</xdr:row>
      <xdr:rowOff>75457</xdr:rowOff>
    </xdr:to>
    <xdr:sp macro="" textlink="">
      <xdr:nvSpPr>
        <xdr:cNvPr id="658" name="円/楕円 657"/>
        <xdr:cNvSpPr/>
      </xdr:nvSpPr>
      <xdr:spPr>
        <a:xfrm>
          <a:off x="14541500" y="133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66584</xdr:rowOff>
    </xdr:from>
    <xdr:ext cx="378565" cy="259045"/>
    <xdr:sp macro="" textlink="">
      <xdr:nvSpPr>
        <xdr:cNvPr id="659" name="テキスト ボックス 658"/>
        <xdr:cNvSpPr txBox="1"/>
      </xdr:nvSpPr>
      <xdr:spPr>
        <a:xfrm>
          <a:off x="14403017" y="1343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145569</xdr:rowOff>
    </xdr:from>
    <xdr:to>
      <xdr:col>20</xdr:col>
      <xdr:colOff>9525</xdr:colOff>
      <xdr:row>78</xdr:row>
      <xdr:rowOff>75719</xdr:rowOff>
    </xdr:to>
    <xdr:sp macro="" textlink="">
      <xdr:nvSpPr>
        <xdr:cNvPr id="660" name="円/楕円 659"/>
        <xdr:cNvSpPr/>
      </xdr:nvSpPr>
      <xdr:spPr>
        <a:xfrm>
          <a:off x="13652500" y="133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66846</xdr:rowOff>
    </xdr:from>
    <xdr:ext cx="313932" cy="259045"/>
    <xdr:sp macro="" textlink="">
      <xdr:nvSpPr>
        <xdr:cNvPr id="661" name="テキスト ボックス 660"/>
        <xdr:cNvSpPr txBox="1"/>
      </xdr:nvSpPr>
      <xdr:spPr>
        <a:xfrm>
          <a:off x="13546333" y="13439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2" name="円/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3" name="テキスト ボックス 66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163764</xdr:rowOff>
    </xdr:from>
    <xdr:to>
      <xdr:col>23</xdr:col>
      <xdr:colOff>517525</xdr:colOff>
      <xdr:row>97</xdr:row>
      <xdr:rowOff>169852</xdr:rowOff>
    </xdr:to>
    <xdr:cxnSp macro="">
      <xdr:nvCxnSpPr>
        <xdr:cNvPr id="692" name="直線コネクタ 691"/>
        <xdr:cNvCxnSpPr/>
      </xdr:nvCxnSpPr>
      <xdr:spPr>
        <a:xfrm flipV="1">
          <a:off x="15481300" y="16794414"/>
          <a:ext cx="8382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169852</xdr:rowOff>
    </xdr:from>
    <xdr:to>
      <xdr:col>22</xdr:col>
      <xdr:colOff>365125</xdr:colOff>
      <xdr:row>98</xdr:row>
      <xdr:rowOff>3127</xdr:rowOff>
    </xdr:to>
    <xdr:cxnSp macro="">
      <xdr:nvCxnSpPr>
        <xdr:cNvPr id="695" name="直線コネクタ 694"/>
        <xdr:cNvCxnSpPr/>
      </xdr:nvCxnSpPr>
      <xdr:spPr>
        <a:xfrm flipV="1">
          <a:off x="14592300" y="16800502"/>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166698</xdr:rowOff>
    </xdr:from>
    <xdr:to>
      <xdr:col>21</xdr:col>
      <xdr:colOff>161925</xdr:colOff>
      <xdr:row>98</xdr:row>
      <xdr:rowOff>3127</xdr:rowOff>
    </xdr:to>
    <xdr:cxnSp macro="">
      <xdr:nvCxnSpPr>
        <xdr:cNvPr id="698" name="直線コネクタ 697"/>
        <xdr:cNvCxnSpPr/>
      </xdr:nvCxnSpPr>
      <xdr:spPr>
        <a:xfrm>
          <a:off x="13703300" y="16797348"/>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134480</xdr:rowOff>
    </xdr:from>
    <xdr:to>
      <xdr:col>19</xdr:col>
      <xdr:colOff>644525</xdr:colOff>
      <xdr:row>97</xdr:row>
      <xdr:rowOff>166698</xdr:rowOff>
    </xdr:to>
    <xdr:cxnSp macro="">
      <xdr:nvCxnSpPr>
        <xdr:cNvPr id="701" name="直線コネクタ 700"/>
        <xdr:cNvCxnSpPr/>
      </xdr:nvCxnSpPr>
      <xdr:spPr>
        <a:xfrm>
          <a:off x="12814300" y="16765130"/>
          <a:ext cx="889000" cy="3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3" name="テキスト ボックス 702"/>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112964</xdr:rowOff>
    </xdr:from>
    <xdr:to>
      <xdr:col>23</xdr:col>
      <xdr:colOff>568325</xdr:colOff>
      <xdr:row>98</xdr:row>
      <xdr:rowOff>43114</xdr:rowOff>
    </xdr:to>
    <xdr:sp macro="" textlink="">
      <xdr:nvSpPr>
        <xdr:cNvPr id="711" name="円/楕円 710"/>
        <xdr:cNvSpPr/>
      </xdr:nvSpPr>
      <xdr:spPr>
        <a:xfrm>
          <a:off x="16268700" y="167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27891</xdr:rowOff>
    </xdr:from>
    <xdr:ext cx="534377" cy="259045"/>
    <xdr:sp macro="" textlink="">
      <xdr:nvSpPr>
        <xdr:cNvPr id="712" name="公債費該当値テキスト"/>
        <xdr:cNvSpPr txBox="1"/>
      </xdr:nvSpPr>
      <xdr:spPr>
        <a:xfrm>
          <a:off x="16370300" y="166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119052</xdr:rowOff>
    </xdr:from>
    <xdr:to>
      <xdr:col>22</xdr:col>
      <xdr:colOff>415925</xdr:colOff>
      <xdr:row>98</xdr:row>
      <xdr:rowOff>49202</xdr:rowOff>
    </xdr:to>
    <xdr:sp macro="" textlink="">
      <xdr:nvSpPr>
        <xdr:cNvPr id="713" name="円/楕円 712"/>
        <xdr:cNvSpPr/>
      </xdr:nvSpPr>
      <xdr:spPr>
        <a:xfrm>
          <a:off x="15430500" y="16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40329</xdr:rowOff>
    </xdr:from>
    <xdr:ext cx="534377" cy="259045"/>
    <xdr:sp macro="" textlink="">
      <xdr:nvSpPr>
        <xdr:cNvPr id="714" name="テキスト ボックス 713"/>
        <xdr:cNvSpPr txBox="1"/>
      </xdr:nvSpPr>
      <xdr:spPr>
        <a:xfrm>
          <a:off x="15214111" y="1684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123777</xdr:rowOff>
    </xdr:from>
    <xdr:to>
      <xdr:col>21</xdr:col>
      <xdr:colOff>212725</xdr:colOff>
      <xdr:row>98</xdr:row>
      <xdr:rowOff>53927</xdr:rowOff>
    </xdr:to>
    <xdr:sp macro="" textlink="">
      <xdr:nvSpPr>
        <xdr:cNvPr id="715" name="円/楕円 714"/>
        <xdr:cNvSpPr/>
      </xdr:nvSpPr>
      <xdr:spPr>
        <a:xfrm>
          <a:off x="14541500" y="167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45054</xdr:rowOff>
    </xdr:from>
    <xdr:ext cx="534377" cy="259045"/>
    <xdr:sp macro="" textlink="">
      <xdr:nvSpPr>
        <xdr:cNvPr id="716" name="テキスト ボックス 715"/>
        <xdr:cNvSpPr txBox="1"/>
      </xdr:nvSpPr>
      <xdr:spPr>
        <a:xfrm>
          <a:off x="14325111" y="1684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115898</xdr:rowOff>
    </xdr:from>
    <xdr:to>
      <xdr:col>20</xdr:col>
      <xdr:colOff>9525</xdr:colOff>
      <xdr:row>98</xdr:row>
      <xdr:rowOff>46048</xdr:rowOff>
    </xdr:to>
    <xdr:sp macro="" textlink="">
      <xdr:nvSpPr>
        <xdr:cNvPr id="717" name="円/楕円 716"/>
        <xdr:cNvSpPr/>
      </xdr:nvSpPr>
      <xdr:spPr>
        <a:xfrm>
          <a:off x="13652500" y="167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37175</xdr:rowOff>
    </xdr:from>
    <xdr:ext cx="534377" cy="259045"/>
    <xdr:sp macro="" textlink="">
      <xdr:nvSpPr>
        <xdr:cNvPr id="718" name="テキスト ボックス 717"/>
        <xdr:cNvSpPr txBox="1"/>
      </xdr:nvSpPr>
      <xdr:spPr>
        <a:xfrm>
          <a:off x="13436111" y="1683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83680</xdr:rowOff>
    </xdr:from>
    <xdr:to>
      <xdr:col>18</xdr:col>
      <xdr:colOff>492125</xdr:colOff>
      <xdr:row>98</xdr:row>
      <xdr:rowOff>13830</xdr:rowOff>
    </xdr:to>
    <xdr:sp macro="" textlink="">
      <xdr:nvSpPr>
        <xdr:cNvPr id="719" name="円/楕円 718"/>
        <xdr:cNvSpPr/>
      </xdr:nvSpPr>
      <xdr:spPr>
        <a:xfrm>
          <a:off x="12763500" y="167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4957</xdr:rowOff>
    </xdr:from>
    <xdr:ext cx="534377" cy="259045"/>
    <xdr:sp macro="" textlink="">
      <xdr:nvSpPr>
        <xdr:cNvPr id="720" name="テキスト ボックス 719"/>
        <xdr:cNvSpPr txBox="1"/>
      </xdr:nvSpPr>
      <xdr:spPr>
        <a:xfrm>
          <a:off x="12547111" y="1680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類似団体と比べ平成</a:t>
          </a:r>
          <a:r>
            <a:rPr kumimoji="1" lang="en-US" altLang="ja-JP" sz="1300">
              <a:latin typeface="ＭＳ Ｐゴシック"/>
            </a:rPr>
            <a:t>27</a:t>
          </a:r>
          <a:r>
            <a:rPr kumimoji="1" lang="ja-JP" altLang="en-US" sz="1300">
              <a:latin typeface="ＭＳ Ｐゴシック"/>
            </a:rPr>
            <a:t>年度の衛生費（クリーンセンター）及び土木費、平成</a:t>
          </a:r>
          <a:r>
            <a:rPr kumimoji="1" lang="en-US" altLang="ja-JP" sz="1300">
              <a:latin typeface="ＭＳ Ｐゴシック"/>
            </a:rPr>
            <a:t>26</a:t>
          </a:r>
          <a:r>
            <a:rPr kumimoji="1" lang="ja-JP" altLang="en-US" sz="1300">
              <a:latin typeface="ＭＳ Ｐゴシック"/>
            </a:rPr>
            <a:t>年度の教育費（学校給食センター）が多い原因は、新市建設計画に基づく大型の普通建設事業の実施のためである。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財政調整基金残高は前年度に対し約</a:t>
          </a:r>
          <a:r>
            <a:rPr lang="en-US" altLang="ja-JP" sz="1100">
              <a:solidFill>
                <a:schemeClr val="dk1"/>
              </a:solidFill>
              <a:effectLst/>
              <a:latin typeface="+mn-lt"/>
              <a:ea typeface="+mn-ea"/>
              <a:cs typeface="+mn-cs"/>
            </a:rPr>
            <a:t>858</a:t>
          </a:r>
          <a:r>
            <a:rPr lang="ja-JP" altLang="en-US" sz="1100">
              <a:solidFill>
                <a:schemeClr val="dk1"/>
              </a:solidFill>
              <a:effectLst/>
              <a:latin typeface="+mn-lt"/>
              <a:ea typeface="+mn-ea"/>
              <a:cs typeface="+mn-cs"/>
            </a:rPr>
            <a:t>万円増加しているが、標準財政規模比では</a:t>
          </a:r>
          <a:r>
            <a:rPr lang="en-US" altLang="ja-JP" sz="1100">
              <a:solidFill>
                <a:schemeClr val="dk1"/>
              </a:solidFill>
              <a:effectLst/>
              <a:latin typeface="+mn-lt"/>
              <a:ea typeface="+mn-ea"/>
              <a:cs typeface="+mn-cs"/>
            </a:rPr>
            <a:t>0.04</a:t>
          </a:r>
          <a:r>
            <a:rPr lang="ja-JP" altLang="en-US" sz="1100">
              <a:solidFill>
                <a:schemeClr val="dk1"/>
              </a:solidFill>
              <a:effectLst/>
              <a:latin typeface="+mn-lt"/>
              <a:ea typeface="+mn-ea"/>
              <a:cs typeface="+mn-cs"/>
            </a:rPr>
            <a:t>％低下した。</a:t>
          </a:r>
        </a:p>
        <a:p>
          <a:r>
            <a:rPr lang="ja-JP" altLang="en-US" sz="1100">
              <a:solidFill>
                <a:schemeClr val="dk1"/>
              </a:solidFill>
              <a:effectLst/>
              <a:latin typeface="+mn-lt"/>
              <a:ea typeface="+mn-ea"/>
              <a:cs typeface="+mn-cs"/>
            </a:rPr>
            <a:t>実質収支は黒字となったが、実質単年度収支は赤字となったため、歳出の徹底した見直しと歳入の確保に努める。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今年度の決算においても、全ての会計において実質黒字となり、連結実質赤字は発生していない。</a:t>
          </a:r>
        </a:p>
        <a:p>
          <a:r>
            <a:rPr lang="ja-JP" altLang="en-US" sz="1100">
              <a:solidFill>
                <a:schemeClr val="dk1"/>
              </a:solidFill>
              <a:effectLst/>
              <a:latin typeface="+mn-lt"/>
              <a:ea typeface="+mn-ea"/>
              <a:cs typeface="+mn-cs"/>
            </a:rPr>
            <a:t>今後も、限りある予算の効率性を高め、適切な受益者負担となるよう健全な行財政運営及び経営管理を推進していく。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16364769</v>
      </c>
      <c r="BO4" s="379"/>
      <c r="BP4" s="379"/>
      <c r="BQ4" s="379"/>
      <c r="BR4" s="379"/>
      <c r="BS4" s="379"/>
      <c r="BT4" s="379"/>
      <c r="BU4" s="380"/>
      <c r="BV4" s="378">
        <v>17305292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v>
      </c>
      <c r="CU4" s="385"/>
      <c r="CV4" s="385"/>
      <c r="CW4" s="385"/>
      <c r="CX4" s="385"/>
      <c r="CY4" s="385"/>
      <c r="CZ4" s="385"/>
      <c r="DA4" s="386"/>
      <c r="DB4" s="384">
        <v>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15677296</v>
      </c>
      <c r="BO5" s="416"/>
      <c r="BP5" s="416"/>
      <c r="BQ5" s="416"/>
      <c r="BR5" s="416"/>
      <c r="BS5" s="416"/>
      <c r="BT5" s="416"/>
      <c r="BU5" s="417"/>
      <c r="BV5" s="415">
        <v>16459359</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90.6</v>
      </c>
      <c r="CU5" s="413"/>
      <c r="CV5" s="413"/>
      <c r="CW5" s="413"/>
      <c r="CX5" s="413"/>
      <c r="CY5" s="413"/>
      <c r="CZ5" s="413"/>
      <c r="DA5" s="414"/>
      <c r="DB5" s="412">
        <v>88.4</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687473</v>
      </c>
      <c r="BO6" s="416"/>
      <c r="BP6" s="416"/>
      <c r="BQ6" s="416"/>
      <c r="BR6" s="416"/>
      <c r="BS6" s="416"/>
      <c r="BT6" s="416"/>
      <c r="BU6" s="417"/>
      <c r="BV6" s="415">
        <v>845933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97.6</v>
      </c>
      <c r="CU6" s="453"/>
      <c r="CV6" s="453"/>
      <c r="CW6" s="453"/>
      <c r="CX6" s="453"/>
      <c r="CY6" s="453"/>
      <c r="CZ6" s="453"/>
      <c r="DA6" s="454"/>
      <c r="DB6" s="452">
        <v>96.1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509708</v>
      </c>
      <c r="BO7" s="416"/>
      <c r="BP7" s="416"/>
      <c r="BQ7" s="416"/>
      <c r="BR7" s="416"/>
      <c r="BS7" s="416"/>
      <c r="BT7" s="416"/>
      <c r="BU7" s="417"/>
      <c r="BV7" s="415">
        <v>231489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8819219</v>
      </c>
      <c r="CU7" s="416"/>
      <c r="CV7" s="416"/>
      <c r="CW7" s="416"/>
      <c r="CX7" s="416"/>
      <c r="CY7" s="416"/>
      <c r="CZ7" s="416"/>
      <c r="DA7" s="417"/>
      <c r="DB7" s="415">
        <v>8790103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177765</v>
      </c>
      <c r="BO8" s="416"/>
      <c r="BP8" s="416"/>
      <c r="BQ8" s="416"/>
      <c r="BR8" s="416"/>
      <c r="BS8" s="416"/>
      <c r="BT8" s="416"/>
      <c r="BU8" s="417"/>
      <c r="BV8" s="415">
        <v>614444</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0.54</v>
      </c>
      <c r="CU8" s="456"/>
      <c r="CV8" s="456"/>
      <c r="CW8" s="456"/>
      <c r="CX8" s="456"/>
      <c r="CY8" s="456"/>
      <c r="CZ8" s="456"/>
      <c r="DA8" s="457"/>
      <c r="DB8" s="455">
        <v>0.56000000000000005</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36635</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-436679</v>
      </c>
      <c r="BO9" s="416"/>
      <c r="BP9" s="416"/>
      <c r="BQ9" s="416"/>
      <c r="BR9" s="416"/>
      <c r="BS9" s="416"/>
      <c r="BT9" s="416"/>
      <c r="BU9" s="417"/>
      <c r="BV9" s="415">
        <v>-26654</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10</v>
      </c>
      <c r="CU9" s="413"/>
      <c r="CV9" s="413"/>
      <c r="CW9" s="413"/>
      <c r="CX9" s="413"/>
      <c r="CY9" s="413"/>
      <c r="CZ9" s="413"/>
      <c r="DA9" s="414"/>
      <c r="DB9" s="412">
        <v>9.6999999999999993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35859</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8579</v>
      </c>
      <c r="BO10" s="416"/>
      <c r="BP10" s="416"/>
      <c r="BQ10" s="416"/>
      <c r="BR10" s="416"/>
      <c r="BS10" s="416"/>
      <c r="BT10" s="416"/>
      <c r="BU10" s="417"/>
      <c r="BV10" s="415">
        <v>77031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37062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36799</v>
      </c>
      <c r="S13" s="497"/>
      <c r="T13" s="497"/>
      <c r="U13" s="497"/>
      <c r="V13" s="498"/>
      <c r="W13" s="431" t="s">
        <v>121</v>
      </c>
      <c r="X13" s="432"/>
      <c r="Y13" s="432"/>
      <c r="Z13" s="432"/>
      <c r="AA13" s="432"/>
      <c r="AB13" s="422"/>
      <c r="AC13" s="466">
        <v>550</v>
      </c>
      <c r="AD13" s="467"/>
      <c r="AE13" s="467"/>
      <c r="AF13" s="467"/>
      <c r="AG13" s="506"/>
      <c r="AH13" s="466">
        <v>656</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-428100</v>
      </c>
      <c r="BO13" s="416"/>
      <c r="BP13" s="416"/>
      <c r="BQ13" s="416"/>
      <c r="BR13" s="416"/>
      <c r="BS13" s="416"/>
      <c r="BT13" s="416"/>
      <c r="BU13" s="417"/>
      <c r="BV13" s="415">
        <v>50377</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5.9</v>
      </c>
      <c r="CU13" s="413"/>
      <c r="CV13" s="413"/>
      <c r="CW13" s="413"/>
      <c r="CX13" s="413"/>
      <c r="CY13" s="413"/>
      <c r="CZ13" s="413"/>
      <c r="DA13" s="414"/>
      <c r="DB13" s="412">
        <v>6.5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37059</v>
      </c>
      <c r="S14" s="497"/>
      <c r="T14" s="497"/>
      <c r="U14" s="497"/>
      <c r="V14" s="498"/>
      <c r="W14" s="405"/>
      <c r="X14" s="406"/>
      <c r="Y14" s="406"/>
      <c r="Z14" s="406"/>
      <c r="AA14" s="406"/>
      <c r="AB14" s="395"/>
      <c r="AC14" s="499">
        <v>3.6</v>
      </c>
      <c r="AD14" s="500"/>
      <c r="AE14" s="500"/>
      <c r="AF14" s="500"/>
      <c r="AG14" s="501"/>
      <c r="AH14" s="499">
        <v>4.0999999999999996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47.7</v>
      </c>
      <c r="CU14" s="511"/>
      <c r="CV14" s="511"/>
      <c r="CW14" s="511"/>
      <c r="CX14" s="511"/>
      <c r="CY14" s="511"/>
      <c r="CZ14" s="511"/>
      <c r="DA14" s="512"/>
      <c r="DB14" s="510">
        <v>60.1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36811</v>
      </c>
      <c r="S15" s="497"/>
      <c r="T15" s="497"/>
      <c r="U15" s="497"/>
      <c r="V15" s="498"/>
      <c r="W15" s="431" t="s">
        <v>128</v>
      </c>
      <c r="X15" s="432"/>
      <c r="Y15" s="432"/>
      <c r="Z15" s="432"/>
      <c r="AA15" s="432"/>
      <c r="AB15" s="422"/>
      <c r="AC15" s="466">
        <v>4792</v>
      </c>
      <c r="AD15" s="467"/>
      <c r="AE15" s="467"/>
      <c r="AF15" s="467"/>
      <c r="AG15" s="506"/>
      <c r="AH15" s="466">
        <v>5408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3579693</v>
      </c>
      <c r="BO15" s="379"/>
      <c r="BP15" s="379"/>
      <c r="BQ15" s="379"/>
      <c r="BR15" s="379"/>
      <c r="BS15" s="379"/>
      <c r="BT15" s="379"/>
      <c r="BU15" s="380"/>
      <c r="BV15" s="378">
        <v>3504419</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31.8</v>
      </c>
      <c r="AD16" s="500"/>
      <c r="AE16" s="500"/>
      <c r="AF16" s="500"/>
      <c r="AG16" s="501"/>
      <c r="AH16" s="499">
        <v>33.9</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6766624</v>
      </c>
      <c r="BO16" s="416"/>
      <c r="BP16" s="416"/>
      <c r="BQ16" s="416"/>
      <c r="BR16" s="416"/>
      <c r="BS16" s="416"/>
      <c r="BT16" s="416"/>
      <c r="BU16" s="417"/>
      <c r="BV16" s="415">
        <v>6440955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9730</v>
      </c>
      <c r="AD17" s="467"/>
      <c r="AE17" s="467"/>
      <c r="AF17" s="467"/>
      <c r="AG17" s="506"/>
      <c r="AH17" s="466">
        <v>9840</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4553294</v>
      </c>
      <c r="BO17" s="416"/>
      <c r="BP17" s="416"/>
      <c r="BQ17" s="416"/>
      <c r="BR17" s="416"/>
      <c r="BS17" s="416"/>
      <c r="BT17" s="416"/>
      <c r="BU17" s="417"/>
      <c r="BV17" s="415">
        <v>4515747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33.72</v>
      </c>
      <c r="M18" s="528"/>
      <c r="N18" s="528"/>
      <c r="O18" s="528"/>
      <c r="P18" s="528"/>
      <c r="Q18" s="528"/>
      <c r="R18" s="529"/>
      <c r="S18" s="529"/>
      <c r="T18" s="529"/>
      <c r="U18" s="529"/>
      <c r="V18" s="530"/>
      <c r="W18" s="433"/>
      <c r="X18" s="434"/>
      <c r="Y18" s="434"/>
      <c r="Z18" s="434"/>
      <c r="AA18" s="434"/>
      <c r="AB18" s="425"/>
      <c r="AC18" s="531">
        <v>64.599999999999994</v>
      </c>
      <c r="AD18" s="532"/>
      <c r="AE18" s="532"/>
      <c r="AF18" s="532"/>
      <c r="AG18" s="533"/>
      <c r="AH18" s="531">
        <v>61.6</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8265433</v>
      </c>
      <c r="BO18" s="416"/>
      <c r="BP18" s="416"/>
      <c r="BQ18" s="416"/>
      <c r="BR18" s="416"/>
      <c r="BS18" s="416"/>
      <c r="BT18" s="416"/>
      <c r="BU18" s="417"/>
      <c r="BV18" s="415">
        <v>7893888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1086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10738891</v>
      </c>
      <c r="BO19" s="416"/>
      <c r="BP19" s="416"/>
      <c r="BQ19" s="416"/>
      <c r="BR19" s="416"/>
      <c r="BS19" s="416"/>
      <c r="BT19" s="416"/>
      <c r="BU19" s="417"/>
      <c r="BV19" s="415">
        <v>10746346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12544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16198083</v>
      </c>
      <c r="BO23" s="416"/>
      <c r="BP23" s="416"/>
      <c r="BQ23" s="416"/>
      <c r="BR23" s="416"/>
      <c r="BS23" s="416"/>
      <c r="BT23" s="416"/>
      <c r="BU23" s="417"/>
      <c r="BV23" s="415">
        <v>15525440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8900</v>
      </c>
      <c r="R24" s="467"/>
      <c r="S24" s="467"/>
      <c r="T24" s="467"/>
      <c r="U24" s="467"/>
      <c r="V24" s="506"/>
      <c r="W24" s="561"/>
      <c r="X24" s="549"/>
      <c r="Y24" s="550"/>
      <c r="Z24" s="465" t="s">
        <v>152</v>
      </c>
      <c r="AA24" s="445"/>
      <c r="AB24" s="445"/>
      <c r="AC24" s="445"/>
      <c r="AD24" s="445"/>
      <c r="AE24" s="445"/>
      <c r="AF24" s="445"/>
      <c r="AG24" s="446"/>
      <c r="AH24" s="466">
        <v>253</v>
      </c>
      <c r="AI24" s="467"/>
      <c r="AJ24" s="467"/>
      <c r="AK24" s="467"/>
      <c r="AL24" s="506"/>
      <c r="AM24" s="466">
        <v>752422</v>
      </c>
      <c r="AN24" s="467"/>
      <c r="AO24" s="467"/>
      <c r="AP24" s="467"/>
      <c r="AQ24" s="467"/>
      <c r="AR24" s="506"/>
      <c r="AS24" s="466">
        <v>2974</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9250510</v>
      </c>
      <c r="BO24" s="416"/>
      <c r="BP24" s="416"/>
      <c r="BQ24" s="416"/>
      <c r="BR24" s="416"/>
      <c r="BS24" s="416"/>
      <c r="BT24" s="416"/>
      <c r="BU24" s="417"/>
      <c r="BV24" s="415">
        <v>9182446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7400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523871</v>
      </c>
      <c r="BO25" s="379"/>
      <c r="BP25" s="379"/>
      <c r="BQ25" s="379"/>
      <c r="BR25" s="379"/>
      <c r="BS25" s="379"/>
      <c r="BT25" s="379"/>
      <c r="BU25" s="380"/>
      <c r="BV25" s="378">
        <v>617319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6500</v>
      </c>
      <c r="R26" s="467"/>
      <c r="S26" s="467"/>
      <c r="T26" s="467"/>
      <c r="U26" s="467"/>
      <c r="V26" s="506"/>
      <c r="W26" s="561"/>
      <c r="X26" s="549"/>
      <c r="Y26" s="550"/>
      <c r="Z26" s="465" t="s">
        <v>158</v>
      </c>
      <c r="AA26" s="571"/>
      <c r="AB26" s="571"/>
      <c r="AC26" s="571"/>
      <c r="AD26" s="571"/>
      <c r="AE26" s="571"/>
      <c r="AF26" s="571"/>
      <c r="AG26" s="572"/>
      <c r="AH26" s="466">
        <v>20</v>
      </c>
      <c r="AI26" s="467"/>
      <c r="AJ26" s="467"/>
      <c r="AK26" s="467"/>
      <c r="AL26" s="506"/>
      <c r="AM26" s="466">
        <v>51740</v>
      </c>
      <c r="AN26" s="467"/>
      <c r="AO26" s="467"/>
      <c r="AP26" s="467"/>
      <c r="AQ26" s="467"/>
      <c r="AR26" s="506"/>
      <c r="AS26" s="466">
        <v>2587</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4700</v>
      </c>
      <c r="R27" s="467"/>
      <c r="S27" s="467"/>
      <c r="T27" s="467"/>
      <c r="U27" s="467"/>
      <c r="V27" s="506"/>
      <c r="W27" s="561"/>
      <c r="X27" s="549"/>
      <c r="Y27" s="550"/>
      <c r="Z27" s="465" t="s">
        <v>161</v>
      </c>
      <c r="AA27" s="445"/>
      <c r="AB27" s="445"/>
      <c r="AC27" s="445"/>
      <c r="AD27" s="445"/>
      <c r="AE27" s="445"/>
      <c r="AF27" s="445"/>
      <c r="AG27" s="446"/>
      <c r="AH27" s="466">
        <v>24</v>
      </c>
      <c r="AI27" s="467"/>
      <c r="AJ27" s="467"/>
      <c r="AK27" s="467"/>
      <c r="AL27" s="506"/>
      <c r="AM27" s="466">
        <v>71592</v>
      </c>
      <c r="AN27" s="467"/>
      <c r="AO27" s="467"/>
      <c r="AP27" s="467"/>
      <c r="AQ27" s="467"/>
      <c r="AR27" s="506"/>
      <c r="AS27" s="466">
        <v>2983</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317443</v>
      </c>
      <c r="BO27" s="585"/>
      <c r="BP27" s="585"/>
      <c r="BQ27" s="585"/>
      <c r="BR27" s="585"/>
      <c r="BS27" s="585"/>
      <c r="BT27" s="585"/>
      <c r="BU27" s="586"/>
      <c r="BV27" s="584">
        <v>317111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4000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3479512</v>
      </c>
      <c r="BO28" s="379"/>
      <c r="BP28" s="379"/>
      <c r="BQ28" s="379"/>
      <c r="BR28" s="379"/>
      <c r="BS28" s="379"/>
      <c r="BT28" s="379"/>
      <c r="BU28" s="380"/>
      <c r="BV28" s="378">
        <v>3470933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13</v>
      </c>
      <c r="M29" s="467"/>
      <c r="N29" s="467"/>
      <c r="O29" s="467"/>
      <c r="P29" s="506"/>
      <c r="Q29" s="466">
        <v>3700</v>
      </c>
      <c r="R29" s="467"/>
      <c r="S29" s="467"/>
      <c r="T29" s="467"/>
      <c r="U29" s="467"/>
      <c r="V29" s="506"/>
      <c r="W29" s="562"/>
      <c r="X29" s="563"/>
      <c r="Y29" s="564"/>
      <c r="Z29" s="465" t="s">
        <v>168</v>
      </c>
      <c r="AA29" s="445"/>
      <c r="AB29" s="445"/>
      <c r="AC29" s="445"/>
      <c r="AD29" s="445"/>
      <c r="AE29" s="445"/>
      <c r="AF29" s="445"/>
      <c r="AG29" s="446"/>
      <c r="AH29" s="466">
        <v>277</v>
      </c>
      <c r="AI29" s="467"/>
      <c r="AJ29" s="467"/>
      <c r="AK29" s="467"/>
      <c r="AL29" s="506"/>
      <c r="AM29" s="466">
        <v>824014</v>
      </c>
      <c r="AN29" s="467"/>
      <c r="AO29" s="467"/>
      <c r="AP29" s="467"/>
      <c r="AQ29" s="467"/>
      <c r="AR29" s="506"/>
      <c r="AS29" s="466">
        <v>2975</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1303</v>
      </c>
      <c r="BO29" s="416"/>
      <c r="BP29" s="416"/>
      <c r="BQ29" s="416"/>
      <c r="BR29" s="416"/>
      <c r="BS29" s="416"/>
      <c r="BT29" s="416"/>
      <c r="BU29" s="417"/>
      <c r="BV29" s="415">
        <v>1302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94.5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2245701</v>
      </c>
      <c r="BO30" s="585"/>
      <c r="BP30" s="585"/>
      <c r="BQ30" s="585"/>
      <c r="BR30" s="585"/>
      <c r="BS30" s="585"/>
      <c r="BT30" s="585"/>
      <c r="BU30" s="586"/>
      <c r="BV30" s="584">
        <v>2145873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IF('各会計、関係団体の財政状況及び健全化判断比率'!B34="","",'各会計、関係団体の財政状況及び健全化判断比率'!B34)</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奈良県葛城地区清掃事務組合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葛城市土地開発公社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学校給食特別会計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介護保険特別会計（保険事業勘定）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奈良県市町村総合事務組合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奈良県信用保証協会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住宅新築資金等貸付金特別会計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介護保険特別会計（介護サービス事業勘定）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葛城広域行政事務組合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葛城市シルバー人材センター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霊苑事業特別会計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葛城市・広陵町介護認定審査会特別会計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奈良広域水質検査センター組合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9</v>
      </c>
      <c r="V38" s="596"/>
      <c r="W38" s="597" t="str">
        <f>IF('各会計、関係団体の財政状況及び健全化判断比率'!B32="","",'各会計、関係団体の財政状況及び健全化判断比率'!B32)</f>
        <v>後期高齢者医療保険特別会計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奈良県住宅新築資金等貸付金回収管理組合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奈良県後期高齢者医療広域連合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奈良県広域消防組合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522</v>
      </c>
      <c r="D34" s="1181"/>
      <c r="E34" s="1182"/>
      <c r="F34" s="32">
        <v>27.58</v>
      </c>
      <c r="G34" s="33">
        <v>26.86</v>
      </c>
      <c r="H34" s="33">
        <v>25.87</v>
      </c>
      <c r="I34" s="33">
        <v>25.21</v>
      </c>
      <c r="J34" s="34">
        <v>24.69</v>
      </c>
      <c r="K34" s="22"/>
      <c r="L34" s="22"/>
      <c r="M34" s="22"/>
      <c r="N34" s="22"/>
      <c r="O34" s="22"/>
      <c r="P34" s="22"/>
    </row>
    <row r="35" spans="1:16" ht="39" customHeight="1">
      <c r="A35" s="22"/>
      <c r="B35" s="35"/>
      <c r="C35" s="1175" t="s">
        <v>523</v>
      </c>
      <c r="D35" s="1176"/>
      <c r="E35" s="1177"/>
      <c r="F35" s="36">
        <v>9.06</v>
      </c>
      <c r="G35" s="37">
        <v>8.86</v>
      </c>
      <c r="H35" s="37">
        <v>7.2</v>
      </c>
      <c r="I35" s="37">
        <v>6.97</v>
      </c>
      <c r="J35" s="38">
        <v>2</v>
      </c>
      <c r="K35" s="22"/>
      <c r="L35" s="22"/>
      <c r="M35" s="22"/>
      <c r="N35" s="22"/>
      <c r="O35" s="22"/>
      <c r="P35" s="22"/>
    </row>
    <row r="36" spans="1:16" ht="39" customHeight="1">
      <c r="A36" s="22"/>
      <c r="B36" s="35"/>
      <c r="C36" s="1175" t="s">
        <v>524</v>
      </c>
      <c r="D36" s="1176"/>
      <c r="E36" s="1177"/>
      <c r="F36" s="36">
        <v>1.22</v>
      </c>
      <c r="G36" s="37">
        <v>1.1499999999999999</v>
      </c>
      <c r="H36" s="37">
        <v>0.42</v>
      </c>
      <c r="I36" s="37">
        <v>0.57999999999999996</v>
      </c>
      <c r="J36" s="38">
        <v>0.23</v>
      </c>
      <c r="K36" s="22"/>
      <c r="L36" s="22"/>
      <c r="M36" s="22"/>
      <c r="N36" s="22"/>
      <c r="O36" s="22"/>
      <c r="P36" s="22"/>
    </row>
    <row r="37" spans="1:16" ht="39" customHeight="1">
      <c r="A37" s="22"/>
      <c r="B37" s="35"/>
      <c r="C37" s="1175" t="s">
        <v>525</v>
      </c>
      <c r="D37" s="1176"/>
      <c r="E37" s="1177"/>
      <c r="F37" s="36">
        <v>0.17</v>
      </c>
      <c r="G37" s="37">
        <v>0.05</v>
      </c>
      <c r="H37" s="37">
        <v>0.4</v>
      </c>
      <c r="I37" s="37">
        <v>0.02</v>
      </c>
      <c r="J37" s="38">
        <v>0.02</v>
      </c>
      <c r="K37" s="22"/>
      <c r="L37" s="22"/>
      <c r="M37" s="22"/>
      <c r="N37" s="22"/>
      <c r="O37" s="22"/>
      <c r="P37" s="22"/>
    </row>
    <row r="38" spans="1:16" ht="39" customHeight="1">
      <c r="A38" s="22"/>
      <c r="B38" s="35"/>
      <c r="C38" s="1175" t="s">
        <v>526</v>
      </c>
      <c r="D38" s="1176"/>
      <c r="E38" s="1177"/>
      <c r="F38" s="36">
        <v>0.03</v>
      </c>
      <c r="G38" s="37">
        <v>0</v>
      </c>
      <c r="H38" s="37">
        <v>0.02</v>
      </c>
      <c r="I38" s="37">
        <v>0.01</v>
      </c>
      <c r="J38" s="38">
        <v>0.01</v>
      </c>
      <c r="K38" s="22"/>
      <c r="L38" s="22"/>
      <c r="M38" s="22"/>
      <c r="N38" s="22"/>
      <c r="O38" s="22"/>
      <c r="P38" s="22"/>
    </row>
    <row r="39" spans="1:16" ht="39" customHeight="1">
      <c r="A39" s="22"/>
      <c r="B39" s="35"/>
      <c r="C39" s="1175" t="s">
        <v>527</v>
      </c>
      <c r="D39" s="1176"/>
      <c r="E39" s="1177"/>
      <c r="F39" s="36">
        <v>0.02</v>
      </c>
      <c r="G39" s="37">
        <v>0.02</v>
      </c>
      <c r="H39" s="37">
        <v>0.01</v>
      </c>
      <c r="I39" s="37">
        <v>0.01</v>
      </c>
      <c r="J39" s="38">
        <v>0</v>
      </c>
      <c r="K39" s="22"/>
      <c r="L39" s="22"/>
      <c r="M39" s="22"/>
      <c r="N39" s="22"/>
      <c r="O39" s="22"/>
      <c r="P39" s="22"/>
    </row>
    <row r="40" spans="1:16" ht="39" customHeight="1">
      <c r="A40" s="22"/>
      <c r="B40" s="35"/>
      <c r="C40" s="1175" t="s">
        <v>528</v>
      </c>
      <c r="D40" s="1176"/>
      <c r="E40" s="1177"/>
      <c r="F40" s="36">
        <v>0</v>
      </c>
      <c r="G40" s="37">
        <v>0</v>
      </c>
      <c r="H40" s="37">
        <v>0</v>
      </c>
      <c r="I40" s="37">
        <v>0</v>
      </c>
      <c r="J40" s="38">
        <v>0</v>
      </c>
      <c r="K40" s="22"/>
      <c r="L40" s="22"/>
      <c r="M40" s="22"/>
      <c r="N40" s="22"/>
      <c r="O40" s="22"/>
      <c r="P40" s="22"/>
    </row>
    <row r="41" spans="1:16" ht="39" customHeight="1">
      <c r="A41" s="22"/>
      <c r="B41" s="35"/>
      <c r="C41" s="1175" t="s">
        <v>529</v>
      </c>
      <c r="D41" s="1176"/>
      <c r="E41" s="1177"/>
      <c r="F41" s="36">
        <v>0</v>
      </c>
      <c r="G41" s="37">
        <v>0</v>
      </c>
      <c r="H41" s="37">
        <v>0</v>
      </c>
      <c r="I41" s="37">
        <v>0</v>
      </c>
      <c r="J41" s="38">
        <v>0</v>
      </c>
      <c r="K41" s="22"/>
      <c r="L41" s="22"/>
      <c r="M41" s="22"/>
      <c r="N41" s="22"/>
      <c r="O41" s="22"/>
      <c r="P41" s="22"/>
    </row>
    <row r="42" spans="1:16" ht="39" customHeight="1">
      <c r="A42" s="22"/>
      <c r="B42" s="39"/>
      <c r="C42" s="1175" t="s">
        <v>530</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531</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1204</v>
      </c>
      <c r="L45" s="60">
        <v>1061</v>
      </c>
      <c r="M45" s="60">
        <v>1029</v>
      </c>
      <c r="N45" s="60">
        <v>1058</v>
      </c>
      <c r="O45" s="61">
        <v>1087</v>
      </c>
      <c r="P45" s="48"/>
      <c r="Q45" s="48"/>
      <c r="R45" s="48"/>
      <c r="S45" s="48"/>
      <c r="T45" s="48"/>
      <c r="U45" s="48"/>
    </row>
    <row r="46" spans="1:21" ht="30.75" customHeight="1">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15</v>
      </c>
      <c r="F48" s="1185"/>
      <c r="G48" s="1185"/>
      <c r="H48" s="1185"/>
      <c r="I48" s="1185"/>
      <c r="J48" s="1186"/>
      <c r="K48" s="63">
        <v>762</v>
      </c>
      <c r="L48" s="64">
        <v>795</v>
      </c>
      <c r="M48" s="64">
        <v>813</v>
      </c>
      <c r="N48" s="64">
        <v>800</v>
      </c>
      <c r="O48" s="65">
        <v>679</v>
      </c>
      <c r="P48" s="48"/>
      <c r="Q48" s="48"/>
      <c r="R48" s="48"/>
      <c r="S48" s="48"/>
      <c r="T48" s="48"/>
      <c r="U48" s="48"/>
    </row>
    <row r="49" spans="1:21" ht="30.75" customHeight="1">
      <c r="A49" s="48"/>
      <c r="B49" s="1193"/>
      <c r="C49" s="1194"/>
      <c r="D49" s="62"/>
      <c r="E49" s="1185" t="s">
        <v>16</v>
      </c>
      <c r="F49" s="1185"/>
      <c r="G49" s="1185"/>
      <c r="H49" s="1185"/>
      <c r="I49" s="1185"/>
      <c r="J49" s="1186"/>
      <c r="K49" s="63">
        <v>98</v>
      </c>
      <c r="L49" s="64">
        <v>98</v>
      </c>
      <c r="M49" s="64">
        <v>98</v>
      </c>
      <c r="N49" s="64">
        <v>98</v>
      </c>
      <c r="O49" s="65">
        <v>97</v>
      </c>
      <c r="P49" s="48"/>
      <c r="Q49" s="48"/>
      <c r="R49" s="48"/>
      <c r="S49" s="48"/>
      <c r="T49" s="48"/>
      <c r="U49" s="48"/>
    </row>
    <row r="50" spans="1:21" ht="30.75" customHeight="1">
      <c r="A50" s="48"/>
      <c r="B50" s="1193"/>
      <c r="C50" s="1194"/>
      <c r="D50" s="62"/>
      <c r="E50" s="1185" t="s">
        <v>17</v>
      </c>
      <c r="F50" s="1185"/>
      <c r="G50" s="1185"/>
      <c r="H50" s="1185"/>
      <c r="I50" s="1185"/>
      <c r="J50" s="1186"/>
      <c r="K50" s="63" t="s">
        <v>476</v>
      </c>
      <c r="L50" s="64" t="s">
        <v>476</v>
      </c>
      <c r="M50" s="64" t="s">
        <v>476</v>
      </c>
      <c r="N50" s="64" t="s">
        <v>476</v>
      </c>
      <c r="O50" s="65" t="s">
        <v>476</v>
      </c>
      <c r="P50" s="48"/>
      <c r="Q50" s="48"/>
      <c r="R50" s="48"/>
      <c r="S50" s="48"/>
      <c r="T50" s="48"/>
      <c r="U50" s="48"/>
    </row>
    <row r="51" spans="1:21" ht="30.75" customHeight="1">
      <c r="A51" s="48"/>
      <c r="B51" s="1195"/>
      <c r="C51" s="1196"/>
      <c r="D51" s="66"/>
      <c r="E51" s="1185" t="s">
        <v>18</v>
      </c>
      <c r="F51" s="1185"/>
      <c r="G51" s="1185"/>
      <c r="H51" s="1185"/>
      <c r="I51" s="1185"/>
      <c r="J51" s="1186"/>
      <c r="K51" s="63" t="s">
        <v>476</v>
      </c>
      <c r="L51" s="64" t="s">
        <v>476</v>
      </c>
      <c r="M51" s="64" t="s">
        <v>476</v>
      </c>
      <c r="N51" s="64" t="s">
        <v>476</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1409</v>
      </c>
      <c r="L52" s="64">
        <v>1435</v>
      </c>
      <c r="M52" s="64">
        <v>1450</v>
      </c>
      <c r="N52" s="64">
        <v>1514</v>
      </c>
      <c r="O52" s="65">
        <v>1484</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655</v>
      </c>
      <c r="L53" s="69">
        <v>519</v>
      </c>
      <c r="M53" s="69">
        <v>490</v>
      </c>
      <c r="N53" s="69">
        <v>442</v>
      </c>
      <c r="O53" s="70">
        <v>379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99" t="s">
        <v>24</v>
      </c>
      <c r="C41" s="1200"/>
      <c r="D41" s="81"/>
      <c r="E41" s="1205" t="s">
        <v>25</v>
      </c>
      <c r="F41" s="1205"/>
      <c r="G41" s="1205"/>
      <c r="H41" s="1206"/>
      <c r="I41" s="82">
        <v>10535</v>
      </c>
      <c r="J41" s="83">
        <v>11906</v>
      </c>
      <c r="K41" s="83">
        <v>14087</v>
      </c>
      <c r="L41" s="83">
        <v>15525</v>
      </c>
      <c r="M41" s="84">
        <v>16198</v>
      </c>
    </row>
    <row r="42" spans="2:13" ht="27.75" customHeight="1">
      <c r="B42" s="1201"/>
      <c r="C42" s="1202"/>
      <c r="D42" s="85"/>
      <c r="E42" s="1207" t="s">
        <v>26</v>
      </c>
      <c r="F42" s="1207"/>
      <c r="G42" s="1207"/>
      <c r="H42" s="1208"/>
      <c r="I42" s="86" t="s">
        <v>476</v>
      </c>
      <c r="J42" s="87" t="s">
        <v>476</v>
      </c>
      <c r="K42" s="87" t="s">
        <v>476</v>
      </c>
      <c r="L42" s="87" t="s">
        <v>476</v>
      </c>
      <c r="M42" s="88" t="s">
        <v>476</v>
      </c>
    </row>
    <row r="43" spans="2:13" ht="27.75" customHeight="1">
      <c r="B43" s="1201"/>
      <c r="C43" s="1202"/>
      <c r="D43" s="85"/>
      <c r="E43" s="1207" t="s">
        <v>27</v>
      </c>
      <c r="F43" s="1207"/>
      <c r="G43" s="1207"/>
      <c r="H43" s="1208"/>
      <c r="I43" s="86">
        <v>10004</v>
      </c>
      <c r="J43" s="87">
        <v>9687</v>
      </c>
      <c r="K43" s="87">
        <v>9392</v>
      </c>
      <c r="L43" s="87">
        <v>8878</v>
      </c>
      <c r="M43" s="88">
        <v>7989</v>
      </c>
    </row>
    <row r="44" spans="2:13" ht="27.75" customHeight="1">
      <c r="B44" s="1201"/>
      <c r="C44" s="1202"/>
      <c r="D44" s="85"/>
      <c r="E44" s="1207" t="s">
        <v>28</v>
      </c>
      <c r="F44" s="1207"/>
      <c r="G44" s="1207"/>
      <c r="H44" s="1208"/>
      <c r="I44" s="86">
        <v>494</v>
      </c>
      <c r="J44" s="87">
        <v>402</v>
      </c>
      <c r="K44" s="87">
        <v>308</v>
      </c>
      <c r="L44" s="87">
        <v>303</v>
      </c>
      <c r="M44" s="88">
        <v>354</v>
      </c>
    </row>
    <row r="45" spans="2:13" ht="27.75" customHeight="1">
      <c r="B45" s="1201"/>
      <c r="C45" s="1202"/>
      <c r="D45" s="85"/>
      <c r="E45" s="1207" t="s">
        <v>29</v>
      </c>
      <c r="F45" s="1207"/>
      <c r="G45" s="1207"/>
      <c r="H45" s="1208"/>
      <c r="I45" s="86">
        <v>2787</v>
      </c>
      <c r="J45" s="87">
        <v>2821</v>
      </c>
      <c r="K45" s="87">
        <v>2130</v>
      </c>
      <c r="L45" s="87">
        <v>1809</v>
      </c>
      <c r="M45" s="88">
        <v>1667</v>
      </c>
    </row>
    <row r="46" spans="2:13" ht="27.75" customHeight="1">
      <c r="B46" s="1201"/>
      <c r="C46" s="1202"/>
      <c r="D46" s="85"/>
      <c r="E46" s="1207" t="s">
        <v>30</v>
      </c>
      <c r="F46" s="1207"/>
      <c r="G46" s="1207"/>
      <c r="H46" s="1208"/>
      <c r="I46" s="86">
        <v>414</v>
      </c>
      <c r="J46" s="87">
        <v>209</v>
      </c>
      <c r="K46" s="87">
        <v>309</v>
      </c>
      <c r="L46" s="87">
        <v>743</v>
      </c>
      <c r="M46" s="88">
        <v>463</v>
      </c>
    </row>
    <row r="47" spans="2:13" ht="27.75" customHeight="1">
      <c r="B47" s="1201"/>
      <c r="C47" s="1202"/>
      <c r="D47" s="85"/>
      <c r="E47" s="1207" t="s">
        <v>31</v>
      </c>
      <c r="F47" s="1207"/>
      <c r="G47" s="1207"/>
      <c r="H47" s="1208"/>
      <c r="I47" s="86" t="s">
        <v>476</v>
      </c>
      <c r="J47" s="87" t="s">
        <v>476</v>
      </c>
      <c r="K47" s="87" t="s">
        <v>476</v>
      </c>
      <c r="L47" s="87" t="s">
        <v>476</v>
      </c>
      <c r="M47" s="88" t="s">
        <v>476</v>
      </c>
    </row>
    <row r="48" spans="2:13" ht="27.75" customHeight="1">
      <c r="B48" s="1203"/>
      <c r="C48" s="1204"/>
      <c r="D48" s="85"/>
      <c r="E48" s="1207" t="s">
        <v>32</v>
      </c>
      <c r="F48" s="1207"/>
      <c r="G48" s="1207"/>
      <c r="H48" s="1208"/>
      <c r="I48" s="86" t="s">
        <v>476</v>
      </c>
      <c r="J48" s="87" t="s">
        <v>476</v>
      </c>
      <c r="K48" s="87" t="s">
        <v>476</v>
      </c>
      <c r="L48" s="87" t="s">
        <v>476</v>
      </c>
      <c r="M48" s="88" t="s">
        <v>476</v>
      </c>
    </row>
    <row r="49" spans="2:13" ht="27.75" customHeight="1">
      <c r="B49" s="1209" t="s">
        <v>33</v>
      </c>
      <c r="C49" s="1210"/>
      <c r="D49" s="89"/>
      <c r="E49" s="1207" t="s">
        <v>34</v>
      </c>
      <c r="F49" s="1207"/>
      <c r="G49" s="1207"/>
      <c r="H49" s="1208"/>
      <c r="I49" s="86">
        <v>3654</v>
      </c>
      <c r="J49" s="87">
        <v>4481</v>
      </c>
      <c r="K49" s="87">
        <v>4378</v>
      </c>
      <c r="L49" s="87">
        <v>4457</v>
      </c>
      <c r="M49" s="88">
        <v>4564</v>
      </c>
    </row>
    <row r="50" spans="2:13" ht="27.75" customHeight="1">
      <c r="B50" s="1201"/>
      <c r="C50" s="1202"/>
      <c r="D50" s="85"/>
      <c r="E50" s="1207" t="s">
        <v>35</v>
      </c>
      <c r="F50" s="1207"/>
      <c r="G50" s="1207"/>
      <c r="H50" s="1208"/>
      <c r="I50" s="86">
        <v>265</v>
      </c>
      <c r="J50" s="87">
        <v>261</v>
      </c>
      <c r="K50" s="87">
        <v>248</v>
      </c>
      <c r="L50" s="87">
        <v>231</v>
      </c>
      <c r="M50" s="88">
        <v>218</v>
      </c>
    </row>
    <row r="51" spans="2:13" ht="27.75" customHeight="1">
      <c r="B51" s="1203"/>
      <c r="C51" s="1204"/>
      <c r="D51" s="85"/>
      <c r="E51" s="1207" t="s">
        <v>36</v>
      </c>
      <c r="F51" s="1207"/>
      <c r="G51" s="1207"/>
      <c r="H51" s="1208"/>
      <c r="I51" s="86">
        <v>15574</v>
      </c>
      <c r="J51" s="87">
        <v>16744</v>
      </c>
      <c r="K51" s="87">
        <v>17679</v>
      </c>
      <c r="L51" s="87">
        <v>18182</v>
      </c>
      <c r="M51" s="88">
        <v>18377</v>
      </c>
    </row>
    <row r="52" spans="2:13" ht="27.75" customHeight="1" thickBot="1">
      <c r="B52" s="1211" t="s">
        <v>37</v>
      </c>
      <c r="C52" s="1212"/>
      <c r="D52" s="90"/>
      <c r="E52" s="1213" t="s">
        <v>38</v>
      </c>
      <c r="F52" s="1213"/>
      <c r="G52" s="1213"/>
      <c r="H52" s="1214"/>
      <c r="I52" s="91">
        <v>4742</v>
      </c>
      <c r="J52" s="92">
        <v>3540</v>
      </c>
      <c r="K52" s="92">
        <v>3922</v>
      </c>
      <c r="L52" s="92">
        <v>4388</v>
      </c>
      <c r="M52" s="93">
        <v>3512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545</v>
      </c>
      <c r="C41" s="246"/>
      <c r="D41" s="246"/>
      <c r="E41" s="246"/>
      <c r="F41" s="246"/>
      <c r="G41" s="246"/>
      <c r="H41" s="246"/>
      <c r="I41" s="246"/>
      <c r="J41" s="246"/>
      <c r="K41" s="246"/>
      <c r="L41" s="246"/>
      <c r="M41" s="246"/>
      <c r="N41" s="246"/>
      <c r="O41" s="246"/>
      <c r="P41" s="247"/>
    </row>
    <row r="42" spans="2:17">
      <c r="B42" s="248"/>
      <c r="C42" s="244"/>
      <c r="D42" s="244"/>
      <c r="E42" s="244"/>
      <c r="F42" s="244"/>
      <c r="G42" s="351" t="s">
        <v>546</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547</v>
      </c>
    </row>
    <row r="50" spans="1:17">
      <c r="B50" s="248"/>
      <c r="C50" s="244"/>
      <c r="D50" s="244"/>
      <c r="E50" s="244"/>
      <c r="F50" s="244"/>
      <c r="G50" s="1224"/>
      <c r="H50" s="1225"/>
      <c r="I50" s="1225"/>
      <c r="J50" s="1226"/>
      <c r="K50" s="354" t="s">
        <v>516</v>
      </c>
      <c r="L50" s="354" t="s">
        <v>517</v>
      </c>
      <c r="M50" s="354" t="s">
        <v>518</v>
      </c>
      <c r="N50" s="354" t="s">
        <v>519</v>
      </c>
      <c r="O50" s="354" t="s">
        <v>520</v>
      </c>
    </row>
    <row r="51" spans="1:17">
      <c r="B51" s="248"/>
      <c r="C51" s="244"/>
      <c r="D51" s="244"/>
      <c r="E51" s="244"/>
      <c r="F51" s="244"/>
      <c r="G51" s="1227" t="s">
        <v>548</v>
      </c>
      <c r="H51" s="1228"/>
      <c r="I51" s="1233" t="s">
        <v>549</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550</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551</v>
      </c>
      <c r="H55" s="1241"/>
      <c r="I55" s="1237" t="s">
        <v>549</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550</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552</v>
      </c>
      <c r="C63" s="244"/>
      <c r="D63" s="244"/>
      <c r="E63" s="244"/>
      <c r="F63" s="244"/>
      <c r="G63" s="244"/>
      <c r="H63" s="244"/>
      <c r="I63" s="244"/>
      <c r="J63" s="244"/>
      <c r="K63" s="244"/>
      <c r="L63" s="244"/>
      <c r="M63" s="244"/>
      <c r="N63" s="244"/>
      <c r="O63" s="244"/>
    </row>
    <row r="64" spans="1:17">
      <c r="B64" s="248"/>
      <c r="C64" s="244"/>
      <c r="D64" s="244"/>
      <c r="E64" s="244"/>
      <c r="F64" s="244"/>
      <c r="G64" s="351" t="s">
        <v>546</v>
      </c>
      <c r="I64" s="352"/>
      <c r="J64" s="352"/>
      <c r="K64" s="352"/>
      <c r="L64" s="244"/>
      <c r="M64" s="244"/>
      <c r="N64" s="244"/>
      <c r="O64" s="244"/>
    </row>
    <row r="65" spans="2:30">
      <c r="B65" s="248"/>
      <c r="C65" s="244"/>
      <c r="D65" s="244"/>
      <c r="E65" s="244"/>
      <c r="F65" s="244"/>
      <c r="G65" s="1247" t="s">
        <v>555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553</v>
      </c>
      <c r="I71" s="368"/>
      <c r="J71" s="364"/>
      <c r="K71" s="364"/>
      <c r="L71" s="365"/>
      <c r="M71" s="364"/>
      <c r="N71" s="365"/>
      <c r="O71" s="366"/>
    </row>
    <row r="72" spans="2:30">
      <c r="B72" s="248"/>
      <c r="C72" s="244"/>
      <c r="D72" s="244"/>
      <c r="E72" s="244"/>
      <c r="F72" s="244"/>
      <c r="G72" s="1224"/>
      <c r="H72" s="1225"/>
      <c r="I72" s="1225"/>
      <c r="J72" s="1226"/>
      <c r="K72" s="354" t="s">
        <v>516</v>
      </c>
      <c r="L72" s="354" t="s">
        <v>517</v>
      </c>
      <c r="M72" s="354" t="s">
        <v>518</v>
      </c>
      <c r="N72" s="354" t="s">
        <v>519</v>
      </c>
      <c r="O72" s="354" t="s">
        <v>520</v>
      </c>
    </row>
    <row r="73" spans="2:30">
      <c r="B73" s="248"/>
      <c r="C73" s="244"/>
      <c r="D73" s="244"/>
      <c r="E73" s="244"/>
      <c r="F73" s="244"/>
      <c r="G73" s="1227" t="s">
        <v>548</v>
      </c>
      <c r="H73" s="1228"/>
      <c r="I73" s="1233" t="s">
        <v>549</v>
      </c>
      <c r="J73" s="1233"/>
      <c r="K73" s="1248">
        <v>65.099999999999994</v>
      </c>
      <c r="L73" s="1248">
        <v>48.3</v>
      </c>
      <c r="M73" s="1236">
        <v>52.8</v>
      </c>
      <c r="N73" s="1236">
        <v>60.1</v>
      </c>
      <c r="O73" s="1236">
        <v>47.7</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554</v>
      </c>
      <c r="J75" s="1237"/>
      <c r="K75" s="1249">
        <v>10.1</v>
      </c>
      <c r="L75" s="1249">
        <v>8.6</v>
      </c>
      <c r="M75" s="1249">
        <v>7.5</v>
      </c>
      <c r="N75" s="1249">
        <v>6.5</v>
      </c>
      <c r="O75" s="1249">
        <v>5.9</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551</v>
      </c>
      <c r="H77" s="1241"/>
      <c r="I77" s="1237" t="s">
        <v>549</v>
      </c>
      <c r="J77" s="1237"/>
      <c r="K77" s="1248">
        <v>88.3</v>
      </c>
      <c r="L77" s="1248">
        <v>76.2</v>
      </c>
      <c r="M77" s="1236">
        <v>65.3</v>
      </c>
      <c r="N77" s="1236">
        <v>60.8</v>
      </c>
      <c r="O77" s="1236">
        <v>56.8</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554</v>
      </c>
      <c r="J79" s="1246"/>
      <c r="K79" s="1251">
        <v>13.8</v>
      </c>
      <c r="L79" s="1251">
        <v>12.8</v>
      </c>
      <c r="M79" s="1251">
        <v>12</v>
      </c>
      <c r="N79" s="1251">
        <v>11.1</v>
      </c>
      <c r="O79" s="1251">
        <v>10.199999999999999</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46498</v>
      </c>
      <c r="E3" s="116"/>
      <c r="F3" s="117">
        <v>67201</v>
      </c>
      <c r="G3" s="118"/>
      <c r="H3" s="119"/>
    </row>
    <row r="4" spans="1:8">
      <c r="A4" s="120"/>
      <c r="B4" s="121"/>
      <c r="C4" s="122"/>
      <c r="D4" s="123">
        <v>28879</v>
      </c>
      <c r="E4" s="124"/>
      <c r="F4" s="125">
        <v>35210</v>
      </c>
      <c r="G4" s="126"/>
      <c r="H4" s="127"/>
    </row>
    <row r="5" spans="1:8">
      <c r="A5" s="108" t="s">
        <v>510</v>
      </c>
      <c r="B5" s="113"/>
      <c r="C5" s="114"/>
      <c r="D5" s="115">
        <v>59583</v>
      </c>
      <c r="E5" s="116"/>
      <c r="F5" s="117">
        <v>75709</v>
      </c>
      <c r="G5" s="118"/>
      <c r="H5" s="119"/>
    </row>
    <row r="6" spans="1:8">
      <c r="A6" s="120"/>
      <c r="B6" s="121"/>
      <c r="C6" s="122"/>
      <c r="D6" s="123">
        <v>30766</v>
      </c>
      <c r="E6" s="124"/>
      <c r="F6" s="125">
        <v>35212</v>
      </c>
      <c r="G6" s="126"/>
      <c r="H6" s="127"/>
    </row>
    <row r="7" spans="1:8">
      <c r="A7" s="108" t="s">
        <v>511</v>
      </c>
      <c r="B7" s="113"/>
      <c r="C7" s="114"/>
      <c r="D7" s="115">
        <v>97375</v>
      </c>
      <c r="E7" s="116"/>
      <c r="F7" s="117">
        <v>90961</v>
      </c>
      <c r="G7" s="118"/>
      <c r="H7" s="119"/>
    </row>
    <row r="8" spans="1:8">
      <c r="A8" s="120"/>
      <c r="B8" s="121"/>
      <c r="C8" s="122"/>
      <c r="D8" s="123">
        <v>26932</v>
      </c>
      <c r="E8" s="124"/>
      <c r="F8" s="125">
        <v>37720</v>
      </c>
      <c r="G8" s="126"/>
      <c r="H8" s="127"/>
    </row>
    <row r="9" spans="1:8">
      <c r="A9" s="108" t="s">
        <v>512</v>
      </c>
      <c r="B9" s="113"/>
      <c r="C9" s="114"/>
      <c r="D9" s="115">
        <v>106080</v>
      </c>
      <c r="E9" s="116"/>
      <c r="F9" s="117">
        <v>106614</v>
      </c>
      <c r="G9" s="118"/>
      <c r="H9" s="119"/>
    </row>
    <row r="10" spans="1:8">
      <c r="A10" s="120"/>
      <c r="B10" s="121"/>
      <c r="C10" s="122"/>
      <c r="D10" s="123">
        <v>45388</v>
      </c>
      <c r="E10" s="124"/>
      <c r="F10" s="125">
        <v>45545</v>
      </c>
      <c r="G10" s="126"/>
      <c r="H10" s="127"/>
    </row>
    <row r="11" spans="1:8">
      <c r="A11" s="108" t="s">
        <v>513</v>
      </c>
      <c r="B11" s="113"/>
      <c r="C11" s="114"/>
      <c r="D11" s="115">
        <v>92318</v>
      </c>
      <c r="E11" s="116"/>
      <c r="F11" s="117">
        <v>81768</v>
      </c>
      <c r="G11" s="118"/>
      <c r="H11" s="119"/>
    </row>
    <row r="12" spans="1:8">
      <c r="A12" s="120"/>
      <c r="B12" s="121"/>
      <c r="C12" s="128"/>
      <c r="D12" s="123">
        <v>22905</v>
      </c>
      <c r="E12" s="124"/>
      <c r="F12" s="125">
        <v>37917</v>
      </c>
      <c r="G12" s="126"/>
      <c r="H12" s="127"/>
    </row>
    <row r="13" spans="1:8">
      <c r="A13" s="108"/>
      <c r="B13" s="113"/>
      <c r="C13" s="129"/>
      <c r="D13" s="130">
        <v>80371</v>
      </c>
      <c r="E13" s="131"/>
      <c r="F13" s="132">
        <v>84451</v>
      </c>
      <c r="G13" s="133"/>
      <c r="H13" s="119"/>
    </row>
    <row r="14" spans="1:8">
      <c r="A14" s="120"/>
      <c r="B14" s="121"/>
      <c r="C14" s="122"/>
      <c r="D14" s="123">
        <v>30974</v>
      </c>
      <c r="E14" s="124"/>
      <c r="F14" s="125">
        <v>38321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9.11</v>
      </c>
      <c r="C19" s="134">
        <f>ROUND(VALUE(SUBSTITUTE(実質収支比率等に係る経年分析!G$48,"▲","-")),2)</f>
        <v>8.8699999999999992</v>
      </c>
      <c r="D19" s="134">
        <f>ROUND(VALUE(SUBSTITUTE(実質収支比率等に係る経年分析!H$48,"▲","-")),2)</f>
        <v>7.24</v>
      </c>
      <c r="E19" s="134">
        <f>ROUND(VALUE(SUBSTITUTE(実質収支比率等に係る経年分析!I$48,"▲","-")),2)</f>
        <v>6.99</v>
      </c>
      <c r="F19" s="134">
        <f>ROUND(VALUE(SUBSTITUTE(実質収支比率等に係る経年分析!J$48,"▲","-")),2)</f>
        <v>2.02</v>
      </c>
    </row>
    <row r="20" spans="1:11">
      <c r="A20" s="134" t="s">
        <v>43</v>
      </c>
      <c r="B20" s="134">
        <f>ROUND(VALUE(SUBSTITUTE(実質収支比率等に係る経年分析!F$47,"▲","-")),2)</f>
        <v>30.41</v>
      </c>
      <c r="C20" s="134">
        <f>ROUND(VALUE(SUBSTITUTE(実質収支比率等に係る経年分析!G$47,"▲","-")),2)</f>
        <v>34.69</v>
      </c>
      <c r="D20" s="134">
        <f>ROUND(VALUE(SUBSTITUTE(実質収支比率等に係る経年分析!H$47,"▲","-")),2)</f>
        <v>38.31</v>
      </c>
      <c r="E20" s="134">
        <f>ROUND(VALUE(SUBSTITUTE(実質収支比率等に係る経年分析!I$47,"▲","-")),2)</f>
        <v>39.49</v>
      </c>
      <c r="F20" s="134">
        <f>ROUND(VALUE(SUBSTITUTE(実質収支比率等に係る経年分析!J$47,"▲","-")),2)</f>
        <v>39.450000000000003</v>
      </c>
    </row>
    <row r="21" spans="1:11">
      <c r="A21" s="134" t="s">
        <v>44</v>
      </c>
      <c r="B21" s="134">
        <f>IF(ISNUMBER(VALUE(SUBSTITUTE(実質収支比率等に係る経年分析!F$49,"▲","-"))),ROUND(VALUE(SUBSTITUTE(実質収支比率等に係る経年分析!F$49,"▲","-")),2),NA())</f>
        <v>10.42</v>
      </c>
      <c r="C21" s="134">
        <f>IF(ISNUMBER(VALUE(SUBSTITUTE(実質収支比率等に係る経年分析!G$49,"▲","-"))),ROUND(VALUE(SUBSTITUTE(実質収支比率等に係る経年分析!G$49,"▲","-")),2),NA())</f>
        <v>4.4000000000000004</v>
      </c>
      <c r="D21" s="134">
        <f>IF(ISNUMBER(VALUE(SUBSTITUTE(実質収支比率等に係る経年分析!H$49,"▲","-"))),ROUND(VALUE(SUBSTITUTE(実質収支比率等に係る経年分析!H$49,"▲","-")),2),NA())</f>
        <v>2.5499999999999998</v>
      </c>
      <c r="E21" s="134">
        <f>IF(ISNUMBER(VALUE(SUBSTITUTE(実質収支比率等に係る経年分析!I$49,"▲","-"))),ROUND(VALUE(SUBSTITUTE(実質収支比率等に係る経年分析!I$49,"▲","-")),2),NA())</f>
        <v>0.56999999999999995</v>
      </c>
      <c r="F21" s="134">
        <f>IF(ISNUMBER(VALUE(SUBSTITUTE(実質収支比率等に係る経年分析!J$49,"▲","-"))),ROUND(VALUE(SUBSTITUTE(実質収支比率等に係る経年分析!J$49,"▲","-")),2),NA())</f>
        <v>-4.8499999999999996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学校給食特別会計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霊苑事業特別会計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1.1499999999999999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0.57999999999999996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24.69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1409</v>
      </c>
      <c r="E42" s="136"/>
      <c r="F42" s="136"/>
      <c r="G42" s="136">
        <f>'実質公債費比率（分子）の構造'!L$52</f>
        <v>1435</v>
      </c>
      <c r="H42" s="136"/>
      <c r="I42" s="136"/>
      <c r="J42" s="136">
        <f>'実質公債費比率（分子）の構造'!M$52</f>
        <v>1450</v>
      </c>
      <c r="K42" s="136"/>
      <c r="L42" s="136"/>
      <c r="M42" s="136">
        <f>'実質公債費比率（分子）の構造'!N$52</f>
        <v>1514</v>
      </c>
      <c r="N42" s="136"/>
      <c r="O42" s="136"/>
      <c r="P42" s="136">
        <f>'実質公債費比率（分子）の構造'!O$52</f>
        <v>1484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98</v>
      </c>
      <c r="C45" s="136"/>
      <c r="D45" s="136"/>
      <c r="E45" s="136">
        <f>'実質公債費比率（分子）の構造'!L$49</f>
        <v>98</v>
      </c>
      <c r="F45" s="136"/>
      <c r="G45" s="136"/>
      <c r="H45" s="136">
        <f>'実質公債費比率（分子）の構造'!M$49</f>
        <v>98</v>
      </c>
      <c r="I45" s="136"/>
      <c r="J45" s="136"/>
      <c r="K45" s="136">
        <f>'実質公債費比率（分子）の構造'!N$49</f>
        <v>98</v>
      </c>
      <c r="L45" s="136"/>
      <c r="M45" s="136"/>
      <c r="N45" s="136">
        <f>'実質公債費比率（分子）の構造'!O$49</f>
        <v>97</v>
      </c>
      <c r="O45" s="136"/>
      <c r="P45" s="136"/>
    </row>
    <row r="46" spans="1:16">
      <c r="A46" s="136" t="s">
        <v>55</v>
      </c>
      <c r="B46" s="136">
        <f>'実質公債費比率（分子）の構造'!K$48</f>
        <v>762</v>
      </c>
      <c r="C46" s="136"/>
      <c r="D46" s="136"/>
      <c r="E46" s="136">
        <f>'実質公債費比率（分子）の構造'!L$48</f>
        <v>795</v>
      </c>
      <c r="F46" s="136"/>
      <c r="G46" s="136"/>
      <c r="H46" s="136">
        <f>'実質公債費比率（分子）の構造'!M$48</f>
        <v>813</v>
      </c>
      <c r="I46" s="136"/>
      <c r="J46" s="136"/>
      <c r="K46" s="136">
        <f>'実質公債費比率（分子）の構造'!N$48</f>
        <v>800</v>
      </c>
      <c r="L46" s="136"/>
      <c r="M46" s="136"/>
      <c r="N46" s="136">
        <f>'実質公債費比率（分子）の構造'!O$48</f>
        <v>679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1204</v>
      </c>
      <c r="C49" s="136"/>
      <c r="D49" s="136"/>
      <c r="E49" s="136">
        <f>'実質公債費比率（分子）の構造'!L$45</f>
        <v>1061</v>
      </c>
      <c r="F49" s="136"/>
      <c r="G49" s="136"/>
      <c r="H49" s="136">
        <f>'実質公債費比率（分子）の構造'!M$45</f>
        <v>1029</v>
      </c>
      <c r="I49" s="136"/>
      <c r="J49" s="136"/>
      <c r="K49" s="136">
        <f>'実質公債費比率（分子）の構造'!N$45</f>
        <v>1058</v>
      </c>
      <c r="L49" s="136"/>
      <c r="M49" s="136"/>
      <c r="N49" s="136">
        <f>'実質公債費比率（分子）の構造'!O$45</f>
        <v>1087</v>
      </c>
      <c r="O49" s="136"/>
      <c r="P49" s="136"/>
    </row>
    <row r="50" spans="1:16">
      <c r="A50" s="136" t="s">
        <v>59</v>
      </c>
      <c r="B50" s="136" t="e">
        <f>NA()</f>
        <v>#N/A</v>
      </c>
      <c r="C50" s="136">
        <f>IF(ISNUMBER('実質公債費比率（分子）の構造'!K$53),'実質公債費比率（分子）の構造'!K$53,NA())</f>
        <v>655</v>
      </c>
      <c r="D50" s="136" t="e">
        <f>NA()</f>
        <v>#N/A</v>
      </c>
      <c r="E50" s="136" t="e">
        <f>NA()</f>
        <v>#N/A</v>
      </c>
      <c r="F50" s="136">
        <f>IF(ISNUMBER('実質公債費比率（分子）の構造'!L$53),'実質公債費比率（分子）の構造'!L$53,NA())</f>
        <v>519</v>
      </c>
      <c r="G50" s="136" t="e">
        <f>NA()</f>
        <v>#N/A</v>
      </c>
      <c r="H50" s="136" t="e">
        <f>NA()</f>
        <v>#N/A</v>
      </c>
      <c r="I50" s="136">
        <f>IF(ISNUMBER('実質公債費比率（分子）の構造'!M$53),'実質公債費比率（分子）の構造'!M$53,NA())</f>
        <v>490</v>
      </c>
      <c r="J50" s="136" t="e">
        <f>NA()</f>
        <v>#N/A</v>
      </c>
      <c r="K50" s="136" t="e">
        <f>NA()</f>
        <v>#N/A</v>
      </c>
      <c r="L50" s="136">
        <f>IF(ISNUMBER('実質公債費比率（分子）の構造'!N$53),'実質公債費比率（分子）の構造'!N$53,NA())</f>
        <v>442</v>
      </c>
      <c r="M50" s="136" t="e">
        <f>NA()</f>
        <v>#N/A</v>
      </c>
      <c r="N50" s="136" t="e">
        <f>NA()</f>
        <v>#N/A</v>
      </c>
      <c r="O50" s="136">
        <f>IF(ISNUMBER('実質公債費比率（分子）の構造'!O$53),'実質公債費比率（分子）の構造'!O$53,NA())</f>
        <v>379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15574</v>
      </c>
      <c r="E56" s="135"/>
      <c r="F56" s="135"/>
      <c r="G56" s="135">
        <f>'将来負担比率（分子）の構造'!J$51</f>
        <v>16744</v>
      </c>
      <c r="H56" s="135"/>
      <c r="I56" s="135"/>
      <c r="J56" s="135">
        <f>'将来負担比率（分子）の構造'!K$51</f>
        <v>17679</v>
      </c>
      <c r="K56" s="135"/>
      <c r="L56" s="135"/>
      <c r="M56" s="135">
        <f>'将来負担比率（分子）の構造'!L$51</f>
        <v>18182</v>
      </c>
      <c r="N56" s="135"/>
      <c r="O56" s="135"/>
      <c r="P56" s="135">
        <f>'将来負担比率（分子）の構造'!M$51</f>
        <v>18377</v>
      </c>
    </row>
    <row r="57" spans="1:16">
      <c r="A57" s="135" t="s">
        <v>35</v>
      </c>
      <c r="B57" s="135"/>
      <c r="C57" s="135"/>
      <c r="D57" s="135">
        <f>'将来負担比率（分子）の構造'!I$50</f>
        <v>265</v>
      </c>
      <c r="E57" s="135"/>
      <c r="F57" s="135"/>
      <c r="G57" s="135">
        <f>'将来負担比率（分子）の構造'!J$50</f>
        <v>261</v>
      </c>
      <c r="H57" s="135"/>
      <c r="I57" s="135"/>
      <c r="J57" s="135">
        <f>'将来負担比率（分子）の構造'!K$50</f>
        <v>248</v>
      </c>
      <c r="K57" s="135"/>
      <c r="L57" s="135"/>
      <c r="M57" s="135">
        <f>'将来負担比率（分子）の構造'!L$50</f>
        <v>231</v>
      </c>
      <c r="N57" s="135"/>
      <c r="O57" s="135"/>
      <c r="P57" s="135">
        <f>'将来負担比率（分子）の構造'!M$50</f>
        <v>218</v>
      </c>
    </row>
    <row r="58" spans="1:16">
      <c r="A58" s="135" t="s">
        <v>34</v>
      </c>
      <c r="B58" s="135"/>
      <c r="C58" s="135"/>
      <c r="D58" s="135">
        <f>'将来負担比率（分子）の構造'!I$49</f>
        <v>3654</v>
      </c>
      <c r="E58" s="135"/>
      <c r="F58" s="135"/>
      <c r="G58" s="135">
        <f>'将来負担比率（分子）の構造'!J$49</f>
        <v>4481</v>
      </c>
      <c r="H58" s="135"/>
      <c r="I58" s="135"/>
      <c r="J58" s="135">
        <f>'将来負担比率（分子）の構造'!K$49</f>
        <v>4378</v>
      </c>
      <c r="K58" s="135"/>
      <c r="L58" s="135"/>
      <c r="M58" s="135">
        <f>'将来負担比率（分子）の構造'!L$49</f>
        <v>4457</v>
      </c>
      <c r="N58" s="135"/>
      <c r="O58" s="135"/>
      <c r="P58" s="135">
        <f>'将来負担比率（分子）の構造'!M$49</f>
        <v>4564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414</v>
      </c>
      <c r="C61" s="135"/>
      <c r="D61" s="135"/>
      <c r="E61" s="135">
        <f>'将来負担比率（分子）の構造'!J$46</f>
        <v>209</v>
      </c>
      <c r="F61" s="135"/>
      <c r="G61" s="135"/>
      <c r="H61" s="135">
        <f>'将来負担比率（分子）の構造'!K$46</f>
        <v>309</v>
      </c>
      <c r="I61" s="135"/>
      <c r="J61" s="135"/>
      <c r="K61" s="135">
        <f>'将来負担比率（分子）の構造'!L$46</f>
        <v>743</v>
      </c>
      <c r="L61" s="135"/>
      <c r="M61" s="135"/>
      <c r="N61" s="135">
        <f>'将来負担比率（分子）の構造'!M$46</f>
        <v>463</v>
      </c>
      <c r="O61" s="135"/>
      <c r="P61" s="135"/>
    </row>
    <row r="62" spans="1:16">
      <c r="A62" s="135" t="s">
        <v>29</v>
      </c>
      <c r="B62" s="135">
        <f>'将来負担比率（分子）の構造'!I$45</f>
        <v>2787</v>
      </c>
      <c r="C62" s="135"/>
      <c r="D62" s="135"/>
      <c r="E62" s="135">
        <f>'将来負担比率（分子）の構造'!J$45</f>
        <v>2821</v>
      </c>
      <c r="F62" s="135"/>
      <c r="G62" s="135"/>
      <c r="H62" s="135">
        <f>'将来負担比率（分子）の構造'!K$45</f>
        <v>2130</v>
      </c>
      <c r="I62" s="135"/>
      <c r="J62" s="135"/>
      <c r="K62" s="135">
        <f>'将来負担比率（分子）の構造'!L$45</f>
        <v>1809</v>
      </c>
      <c r="L62" s="135"/>
      <c r="M62" s="135"/>
      <c r="N62" s="135">
        <f>'将来負担比率（分子）の構造'!M$45</f>
        <v>1667</v>
      </c>
      <c r="O62" s="135"/>
      <c r="P62" s="135"/>
    </row>
    <row r="63" spans="1:16">
      <c r="A63" s="135" t="s">
        <v>28</v>
      </c>
      <c r="B63" s="135">
        <f>'将来負担比率（分子）の構造'!I$44</f>
        <v>494</v>
      </c>
      <c r="C63" s="135"/>
      <c r="D63" s="135"/>
      <c r="E63" s="135">
        <f>'将来負担比率（分子）の構造'!J$44</f>
        <v>402</v>
      </c>
      <c r="F63" s="135"/>
      <c r="G63" s="135"/>
      <c r="H63" s="135">
        <f>'将来負担比率（分子）の構造'!K$44</f>
        <v>308</v>
      </c>
      <c r="I63" s="135"/>
      <c r="J63" s="135"/>
      <c r="K63" s="135">
        <f>'将来負担比率（分子）の構造'!L$44</f>
        <v>303</v>
      </c>
      <c r="L63" s="135"/>
      <c r="M63" s="135"/>
      <c r="N63" s="135">
        <f>'将来負担比率（分子）の構造'!M$44</f>
        <v>354</v>
      </c>
      <c r="O63" s="135"/>
      <c r="P63" s="135"/>
    </row>
    <row r="64" spans="1:16">
      <c r="A64" s="135" t="s">
        <v>27</v>
      </c>
      <c r="B64" s="135">
        <f>'将来負担比率（分子）の構造'!I$43</f>
        <v>10004</v>
      </c>
      <c r="C64" s="135"/>
      <c r="D64" s="135"/>
      <c r="E64" s="135">
        <f>'将来負担比率（分子）の構造'!J$43</f>
        <v>9687</v>
      </c>
      <c r="F64" s="135"/>
      <c r="G64" s="135"/>
      <c r="H64" s="135">
        <f>'将来負担比率（分子）の構造'!K$43</f>
        <v>9392</v>
      </c>
      <c r="I64" s="135"/>
      <c r="J64" s="135"/>
      <c r="K64" s="135">
        <f>'将来負担比率（分子）の構造'!L$43</f>
        <v>8878</v>
      </c>
      <c r="L64" s="135"/>
      <c r="M64" s="135"/>
      <c r="N64" s="135">
        <f>'将来負担比率（分子）の構造'!M$43</f>
        <v>7989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10535</v>
      </c>
      <c r="C66" s="135"/>
      <c r="D66" s="135"/>
      <c r="E66" s="135">
        <f>'将来負担比率（分子）の構造'!J$41</f>
        <v>11906</v>
      </c>
      <c r="F66" s="135"/>
      <c r="G66" s="135"/>
      <c r="H66" s="135">
        <f>'将来負担比率（分子）の構造'!K$41</f>
        <v>14087</v>
      </c>
      <c r="I66" s="135"/>
      <c r="J66" s="135"/>
      <c r="K66" s="135">
        <f>'将来負担比率（分子）の構造'!L$41</f>
        <v>15525</v>
      </c>
      <c r="L66" s="135"/>
      <c r="M66" s="135"/>
      <c r="N66" s="135">
        <f>'将来負担比率（分子）の構造'!M$41</f>
        <v>16198</v>
      </c>
      <c r="O66" s="135"/>
      <c r="P66" s="135"/>
    </row>
    <row r="67" spans="1:16">
      <c r="A67" s="135" t="s">
        <v>63</v>
      </c>
      <c r="B67" s="135" t="e">
        <f>NA()</f>
        <v>#N/A</v>
      </c>
      <c r="C67" s="135">
        <f>IF(ISNUMBER('将来負担比率（分子）の構造'!I$52), IF('将来負担比率（分子）の構造'!I$52 &lt; 0, 0, '将来負担比率（分子）の構造'!I$52), NA())</f>
        <v>4742</v>
      </c>
      <c r="D67" s="135" t="e">
        <f>NA()</f>
        <v>#N/A</v>
      </c>
      <c r="E67" s="135" t="e">
        <f>NA()</f>
        <v>#N/A</v>
      </c>
      <c r="F67" s="135">
        <f>IF(ISNUMBER('将来負担比率（分子）の構造'!J$52), IF('将来負担比率（分子）の構造'!J$52 &lt; 0, 0, '将来負担比率（分子）の構造'!J$52), NA())</f>
        <v>3540</v>
      </c>
      <c r="G67" s="135" t="e">
        <f>NA()</f>
        <v>#N/A</v>
      </c>
      <c r="H67" s="135" t="e">
        <f>NA()</f>
        <v>#N/A</v>
      </c>
      <c r="I67" s="135">
        <f>IF(ISNUMBER('将来負担比率（分子）の構造'!K$52), IF('将来負担比率（分子）の構造'!K$52 &lt; 0, 0, '将来負担比率（分子）の構造'!K$52), NA())</f>
        <v>3922</v>
      </c>
      <c r="J67" s="135" t="e">
        <f>NA()</f>
        <v>#N/A</v>
      </c>
      <c r="K67" s="135" t="e">
        <f>NA()</f>
        <v>#N/A</v>
      </c>
      <c r="L67" s="135">
        <f>IF(ISNUMBER('将来負担比率（分子）の構造'!L$52), IF('将来負担比率（分子）の構造'!L$52 &lt; 0, 0, '将来負担比率（分子）の構造'!L$52), NA())</f>
        <v>4388</v>
      </c>
      <c r="M67" s="135" t="e">
        <f>NA()</f>
        <v>#N/A</v>
      </c>
      <c r="N67" s="135" t="e">
        <f>NA()</f>
        <v>#N/A</v>
      </c>
      <c r="O67" s="135">
        <f>IF(ISNUMBER('将来負担比率（分子）の構造'!M$52), IF('将来負担比率（分子）の構造'!M$52 &lt; 0, 0, '将来負担比率（分子）の構造'!M$52), NA())</f>
        <v>3512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3955368</v>
      </c>
      <c r="S5" s="613"/>
      <c r="T5" s="613"/>
      <c r="U5" s="613"/>
      <c r="V5" s="613"/>
      <c r="W5" s="613"/>
      <c r="X5" s="613"/>
      <c r="Y5" s="614"/>
      <c r="Z5" s="615">
        <v>24.2</v>
      </c>
      <c r="AA5" s="615"/>
      <c r="AB5" s="615"/>
      <c r="AC5" s="615"/>
      <c r="AD5" s="616">
        <v>3955368</v>
      </c>
      <c r="AE5" s="616"/>
      <c r="AF5" s="616"/>
      <c r="AG5" s="616"/>
      <c r="AH5" s="616"/>
      <c r="AI5" s="616"/>
      <c r="AJ5" s="616"/>
      <c r="AK5" s="616"/>
      <c r="AL5" s="617">
        <v>46.7</v>
      </c>
      <c r="AM5" s="618"/>
      <c r="AN5" s="618"/>
      <c r="AO5" s="619"/>
      <c r="AP5" s="609" t="s">
        <v>207</v>
      </c>
      <c r="AQ5" s="610"/>
      <c r="AR5" s="610"/>
      <c r="AS5" s="610"/>
      <c r="AT5" s="610"/>
      <c r="AU5" s="610"/>
      <c r="AV5" s="610"/>
      <c r="AW5" s="610"/>
      <c r="AX5" s="610"/>
      <c r="AY5" s="610"/>
      <c r="AZ5" s="610"/>
      <c r="BA5" s="610"/>
      <c r="BB5" s="610"/>
      <c r="BC5" s="610"/>
      <c r="BD5" s="610"/>
      <c r="BE5" s="610"/>
      <c r="BF5" s="611"/>
      <c r="BG5" s="623">
        <v>3955368</v>
      </c>
      <c r="BH5" s="624"/>
      <c r="BI5" s="624"/>
      <c r="BJ5" s="624"/>
      <c r="BK5" s="624"/>
      <c r="BL5" s="624"/>
      <c r="BM5" s="624"/>
      <c r="BN5" s="625"/>
      <c r="BO5" s="626">
        <v>100</v>
      </c>
      <c r="BP5" s="626"/>
      <c r="BQ5" s="626"/>
      <c r="BR5" s="626"/>
      <c r="BS5" s="627">
        <v>22914</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98756</v>
      </c>
      <c r="S6" s="624"/>
      <c r="T6" s="624"/>
      <c r="U6" s="624"/>
      <c r="V6" s="624"/>
      <c r="W6" s="624"/>
      <c r="X6" s="624"/>
      <c r="Y6" s="625"/>
      <c r="Z6" s="626">
        <v>0.6</v>
      </c>
      <c r="AA6" s="626"/>
      <c r="AB6" s="626"/>
      <c r="AC6" s="626"/>
      <c r="AD6" s="627">
        <v>98756</v>
      </c>
      <c r="AE6" s="627"/>
      <c r="AF6" s="627"/>
      <c r="AG6" s="627"/>
      <c r="AH6" s="627"/>
      <c r="AI6" s="627"/>
      <c r="AJ6" s="627"/>
      <c r="AK6" s="627"/>
      <c r="AL6" s="628">
        <v>1.2</v>
      </c>
      <c r="AM6" s="629"/>
      <c r="AN6" s="629"/>
      <c r="AO6" s="630"/>
      <c r="AP6" s="620" t="s">
        <v>212</v>
      </c>
      <c r="AQ6" s="621"/>
      <c r="AR6" s="621"/>
      <c r="AS6" s="621"/>
      <c r="AT6" s="621"/>
      <c r="AU6" s="621"/>
      <c r="AV6" s="621"/>
      <c r="AW6" s="621"/>
      <c r="AX6" s="621"/>
      <c r="AY6" s="621"/>
      <c r="AZ6" s="621"/>
      <c r="BA6" s="621"/>
      <c r="BB6" s="621"/>
      <c r="BC6" s="621"/>
      <c r="BD6" s="621"/>
      <c r="BE6" s="621"/>
      <c r="BF6" s="622"/>
      <c r="BG6" s="623">
        <v>3955368</v>
      </c>
      <c r="BH6" s="624"/>
      <c r="BI6" s="624"/>
      <c r="BJ6" s="624"/>
      <c r="BK6" s="624"/>
      <c r="BL6" s="624"/>
      <c r="BM6" s="624"/>
      <c r="BN6" s="625"/>
      <c r="BO6" s="626">
        <v>100</v>
      </c>
      <c r="BP6" s="626"/>
      <c r="BQ6" s="626"/>
      <c r="BR6" s="626"/>
      <c r="BS6" s="627">
        <v>22914</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172616</v>
      </c>
      <c r="CS6" s="624"/>
      <c r="CT6" s="624"/>
      <c r="CU6" s="624"/>
      <c r="CV6" s="624"/>
      <c r="CW6" s="624"/>
      <c r="CX6" s="624"/>
      <c r="CY6" s="625"/>
      <c r="CZ6" s="626">
        <v>1.1000000000000001</v>
      </c>
      <c r="DA6" s="626"/>
      <c r="DB6" s="626"/>
      <c r="DC6" s="626"/>
      <c r="DD6" s="632" t="s">
        <v>214</v>
      </c>
      <c r="DE6" s="624"/>
      <c r="DF6" s="624"/>
      <c r="DG6" s="624"/>
      <c r="DH6" s="624"/>
      <c r="DI6" s="624"/>
      <c r="DJ6" s="624"/>
      <c r="DK6" s="624"/>
      <c r="DL6" s="624"/>
      <c r="DM6" s="624"/>
      <c r="DN6" s="624"/>
      <c r="DO6" s="624"/>
      <c r="DP6" s="625"/>
      <c r="DQ6" s="632">
        <v>172616</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10250</v>
      </c>
      <c r="S7" s="624"/>
      <c r="T7" s="624"/>
      <c r="U7" s="624"/>
      <c r="V7" s="624"/>
      <c r="W7" s="624"/>
      <c r="X7" s="624"/>
      <c r="Y7" s="625"/>
      <c r="Z7" s="626">
        <v>0.1</v>
      </c>
      <c r="AA7" s="626"/>
      <c r="AB7" s="626"/>
      <c r="AC7" s="626"/>
      <c r="AD7" s="627">
        <v>10250</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1845809</v>
      </c>
      <c r="BH7" s="624"/>
      <c r="BI7" s="624"/>
      <c r="BJ7" s="624"/>
      <c r="BK7" s="624"/>
      <c r="BL7" s="624"/>
      <c r="BM7" s="624"/>
      <c r="BN7" s="625"/>
      <c r="BO7" s="626">
        <v>46.7</v>
      </c>
      <c r="BP7" s="626"/>
      <c r="BQ7" s="626"/>
      <c r="BR7" s="626"/>
      <c r="BS7" s="627">
        <v>22914</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1744075</v>
      </c>
      <c r="CS7" s="624"/>
      <c r="CT7" s="624"/>
      <c r="CU7" s="624"/>
      <c r="CV7" s="624"/>
      <c r="CW7" s="624"/>
      <c r="CX7" s="624"/>
      <c r="CY7" s="625"/>
      <c r="CZ7" s="626">
        <v>11.1</v>
      </c>
      <c r="DA7" s="626"/>
      <c r="DB7" s="626"/>
      <c r="DC7" s="626"/>
      <c r="DD7" s="632">
        <v>98219</v>
      </c>
      <c r="DE7" s="624"/>
      <c r="DF7" s="624"/>
      <c r="DG7" s="624"/>
      <c r="DH7" s="624"/>
      <c r="DI7" s="624"/>
      <c r="DJ7" s="624"/>
      <c r="DK7" s="624"/>
      <c r="DL7" s="624"/>
      <c r="DM7" s="624"/>
      <c r="DN7" s="624"/>
      <c r="DO7" s="624"/>
      <c r="DP7" s="625"/>
      <c r="DQ7" s="632">
        <v>1536496</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43066</v>
      </c>
      <c r="S8" s="624"/>
      <c r="T8" s="624"/>
      <c r="U8" s="624"/>
      <c r="V8" s="624"/>
      <c r="W8" s="624"/>
      <c r="X8" s="624"/>
      <c r="Y8" s="625"/>
      <c r="Z8" s="626">
        <v>0.3</v>
      </c>
      <c r="AA8" s="626"/>
      <c r="AB8" s="626"/>
      <c r="AC8" s="626"/>
      <c r="AD8" s="627">
        <v>43066</v>
      </c>
      <c r="AE8" s="627"/>
      <c r="AF8" s="627"/>
      <c r="AG8" s="627"/>
      <c r="AH8" s="627"/>
      <c r="AI8" s="627"/>
      <c r="AJ8" s="627"/>
      <c r="AK8" s="627"/>
      <c r="AL8" s="628">
        <v>0.5</v>
      </c>
      <c r="AM8" s="629"/>
      <c r="AN8" s="629"/>
      <c r="AO8" s="630"/>
      <c r="AP8" s="620" t="s">
        <v>219</v>
      </c>
      <c r="AQ8" s="621"/>
      <c r="AR8" s="621"/>
      <c r="AS8" s="621"/>
      <c r="AT8" s="621"/>
      <c r="AU8" s="621"/>
      <c r="AV8" s="621"/>
      <c r="AW8" s="621"/>
      <c r="AX8" s="621"/>
      <c r="AY8" s="621"/>
      <c r="AZ8" s="621"/>
      <c r="BA8" s="621"/>
      <c r="BB8" s="621"/>
      <c r="BC8" s="621"/>
      <c r="BD8" s="621"/>
      <c r="BE8" s="621"/>
      <c r="BF8" s="622"/>
      <c r="BG8" s="623">
        <v>54551</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4575798</v>
      </c>
      <c r="CS8" s="624"/>
      <c r="CT8" s="624"/>
      <c r="CU8" s="624"/>
      <c r="CV8" s="624"/>
      <c r="CW8" s="624"/>
      <c r="CX8" s="624"/>
      <c r="CY8" s="625"/>
      <c r="CZ8" s="626">
        <v>29.2</v>
      </c>
      <c r="DA8" s="626"/>
      <c r="DB8" s="626"/>
      <c r="DC8" s="626"/>
      <c r="DD8" s="632">
        <v>9251</v>
      </c>
      <c r="DE8" s="624"/>
      <c r="DF8" s="624"/>
      <c r="DG8" s="624"/>
      <c r="DH8" s="624"/>
      <c r="DI8" s="624"/>
      <c r="DJ8" s="624"/>
      <c r="DK8" s="624"/>
      <c r="DL8" s="624"/>
      <c r="DM8" s="624"/>
      <c r="DN8" s="624"/>
      <c r="DO8" s="624"/>
      <c r="DP8" s="625"/>
      <c r="DQ8" s="632">
        <v>2370946</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40576</v>
      </c>
      <c r="S9" s="624"/>
      <c r="T9" s="624"/>
      <c r="U9" s="624"/>
      <c r="V9" s="624"/>
      <c r="W9" s="624"/>
      <c r="X9" s="624"/>
      <c r="Y9" s="625"/>
      <c r="Z9" s="626">
        <v>0.2</v>
      </c>
      <c r="AA9" s="626"/>
      <c r="AB9" s="626"/>
      <c r="AC9" s="626"/>
      <c r="AD9" s="627">
        <v>40576</v>
      </c>
      <c r="AE9" s="627"/>
      <c r="AF9" s="627"/>
      <c r="AG9" s="627"/>
      <c r="AH9" s="627"/>
      <c r="AI9" s="627"/>
      <c r="AJ9" s="627"/>
      <c r="AK9" s="627"/>
      <c r="AL9" s="628">
        <v>0.5</v>
      </c>
      <c r="AM9" s="629"/>
      <c r="AN9" s="629"/>
      <c r="AO9" s="630"/>
      <c r="AP9" s="620" t="s">
        <v>222</v>
      </c>
      <c r="AQ9" s="621"/>
      <c r="AR9" s="621"/>
      <c r="AS9" s="621"/>
      <c r="AT9" s="621"/>
      <c r="AU9" s="621"/>
      <c r="AV9" s="621"/>
      <c r="AW9" s="621"/>
      <c r="AX9" s="621"/>
      <c r="AY9" s="621"/>
      <c r="AZ9" s="621"/>
      <c r="BA9" s="621"/>
      <c r="BB9" s="621"/>
      <c r="BC9" s="621"/>
      <c r="BD9" s="621"/>
      <c r="BE9" s="621"/>
      <c r="BF9" s="622"/>
      <c r="BG9" s="623">
        <v>1519755</v>
      </c>
      <c r="BH9" s="624"/>
      <c r="BI9" s="624"/>
      <c r="BJ9" s="624"/>
      <c r="BK9" s="624"/>
      <c r="BL9" s="624"/>
      <c r="BM9" s="624"/>
      <c r="BN9" s="625"/>
      <c r="BO9" s="626">
        <v>38.4</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2269834</v>
      </c>
      <c r="CS9" s="624"/>
      <c r="CT9" s="624"/>
      <c r="CU9" s="624"/>
      <c r="CV9" s="624"/>
      <c r="CW9" s="624"/>
      <c r="CX9" s="624"/>
      <c r="CY9" s="625"/>
      <c r="CZ9" s="626">
        <v>14.5</v>
      </c>
      <c r="DA9" s="626"/>
      <c r="DB9" s="626"/>
      <c r="DC9" s="626"/>
      <c r="DD9" s="632">
        <v>1057941</v>
      </c>
      <c r="DE9" s="624"/>
      <c r="DF9" s="624"/>
      <c r="DG9" s="624"/>
      <c r="DH9" s="624"/>
      <c r="DI9" s="624"/>
      <c r="DJ9" s="624"/>
      <c r="DK9" s="624"/>
      <c r="DL9" s="624"/>
      <c r="DM9" s="624"/>
      <c r="DN9" s="624"/>
      <c r="DO9" s="624"/>
      <c r="DP9" s="625"/>
      <c r="DQ9" s="632">
        <v>1140855</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577766</v>
      </c>
      <c r="S10" s="624"/>
      <c r="T10" s="624"/>
      <c r="U10" s="624"/>
      <c r="V10" s="624"/>
      <c r="W10" s="624"/>
      <c r="X10" s="624"/>
      <c r="Y10" s="625"/>
      <c r="Z10" s="626">
        <v>3.5</v>
      </c>
      <c r="AA10" s="626"/>
      <c r="AB10" s="626"/>
      <c r="AC10" s="626"/>
      <c r="AD10" s="627">
        <v>577766</v>
      </c>
      <c r="AE10" s="627"/>
      <c r="AF10" s="627"/>
      <c r="AG10" s="627"/>
      <c r="AH10" s="627"/>
      <c r="AI10" s="627"/>
      <c r="AJ10" s="627"/>
      <c r="AK10" s="627"/>
      <c r="AL10" s="628">
        <v>6.8</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76359</v>
      </c>
      <c r="BH10" s="624"/>
      <c r="BI10" s="624"/>
      <c r="BJ10" s="624"/>
      <c r="BK10" s="624"/>
      <c r="BL10" s="624"/>
      <c r="BM10" s="624"/>
      <c r="BN10" s="625"/>
      <c r="BO10" s="626">
        <v>1.9</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5687</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195144</v>
      </c>
      <c r="BH11" s="624"/>
      <c r="BI11" s="624"/>
      <c r="BJ11" s="624"/>
      <c r="BK11" s="624"/>
      <c r="BL11" s="624"/>
      <c r="BM11" s="624"/>
      <c r="BN11" s="625"/>
      <c r="BO11" s="626">
        <v>4.9000000000000004</v>
      </c>
      <c r="BP11" s="626"/>
      <c r="BQ11" s="626"/>
      <c r="BR11" s="626"/>
      <c r="BS11" s="632">
        <v>22914</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333352</v>
      </c>
      <c r="CS11" s="624"/>
      <c r="CT11" s="624"/>
      <c r="CU11" s="624"/>
      <c r="CV11" s="624"/>
      <c r="CW11" s="624"/>
      <c r="CX11" s="624"/>
      <c r="CY11" s="625"/>
      <c r="CZ11" s="626">
        <v>2.1</v>
      </c>
      <c r="DA11" s="626"/>
      <c r="DB11" s="626"/>
      <c r="DC11" s="626"/>
      <c r="DD11" s="632">
        <v>123514</v>
      </c>
      <c r="DE11" s="624"/>
      <c r="DF11" s="624"/>
      <c r="DG11" s="624"/>
      <c r="DH11" s="624"/>
      <c r="DI11" s="624"/>
      <c r="DJ11" s="624"/>
      <c r="DK11" s="624"/>
      <c r="DL11" s="624"/>
      <c r="DM11" s="624"/>
      <c r="DN11" s="624"/>
      <c r="DO11" s="624"/>
      <c r="DP11" s="625"/>
      <c r="DQ11" s="632">
        <v>201843</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1811720</v>
      </c>
      <c r="BH12" s="624"/>
      <c r="BI12" s="624"/>
      <c r="BJ12" s="624"/>
      <c r="BK12" s="624"/>
      <c r="BL12" s="624"/>
      <c r="BM12" s="624"/>
      <c r="BN12" s="625"/>
      <c r="BO12" s="626">
        <v>45.8</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106061</v>
      </c>
      <c r="CS12" s="624"/>
      <c r="CT12" s="624"/>
      <c r="CU12" s="624"/>
      <c r="CV12" s="624"/>
      <c r="CW12" s="624"/>
      <c r="CX12" s="624"/>
      <c r="CY12" s="625"/>
      <c r="CZ12" s="626">
        <v>0.7</v>
      </c>
      <c r="DA12" s="626"/>
      <c r="DB12" s="626"/>
      <c r="DC12" s="626"/>
      <c r="DD12" s="632" t="s">
        <v>109</v>
      </c>
      <c r="DE12" s="624"/>
      <c r="DF12" s="624"/>
      <c r="DG12" s="624"/>
      <c r="DH12" s="624"/>
      <c r="DI12" s="624"/>
      <c r="DJ12" s="624"/>
      <c r="DK12" s="624"/>
      <c r="DL12" s="624"/>
      <c r="DM12" s="624"/>
      <c r="DN12" s="624"/>
      <c r="DO12" s="624"/>
      <c r="DP12" s="625"/>
      <c r="DQ12" s="632">
        <v>84415</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23564</v>
      </c>
      <c r="S13" s="624"/>
      <c r="T13" s="624"/>
      <c r="U13" s="624"/>
      <c r="V13" s="624"/>
      <c r="W13" s="624"/>
      <c r="X13" s="624"/>
      <c r="Y13" s="625"/>
      <c r="Z13" s="626">
        <v>0.1</v>
      </c>
      <c r="AA13" s="626"/>
      <c r="AB13" s="626"/>
      <c r="AC13" s="626"/>
      <c r="AD13" s="627">
        <v>23564</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1808639</v>
      </c>
      <c r="BH13" s="624"/>
      <c r="BI13" s="624"/>
      <c r="BJ13" s="624"/>
      <c r="BK13" s="624"/>
      <c r="BL13" s="624"/>
      <c r="BM13" s="624"/>
      <c r="BN13" s="625"/>
      <c r="BO13" s="626">
        <v>45.7</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2748130</v>
      </c>
      <c r="CS13" s="624"/>
      <c r="CT13" s="624"/>
      <c r="CU13" s="624"/>
      <c r="CV13" s="624"/>
      <c r="CW13" s="624"/>
      <c r="CX13" s="624"/>
      <c r="CY13" s="625"/>
      <c r="CZ13" s="626">
        <v>17.5</v>
      </c>
      <c r="DA13" s="626"/>
      <c r="DB13" s="626"/>
      <c r="DC13" s="626"/>
      <c r="DD13" s="632">
        <v>1647669</v>
      </c>
      <c r="DE13" s="624"/>
      <c r="DF13" s="624"/>
      <c r="DG13" s="624"/>
      <c r="DH13" s="624"/>
      <c r="DI13" s="624"/>
      <c r="DJ13" s="624"/>
      <c r="DK13" s="624"/>
      <c r="DL13" s="624"/>
      <c r="DM13" s="624"/>
      <c r="DN13" s="624"/>
      <c r="DO13" s="624"/>
      <c r="DP13" s="625"/>
      <c r="DQ13" s="632">
        <v>1461850</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74241</v>
      </c>
      <c r="BH14" s="624"/>
      <c r="BI14" s="624"/>
      <c r="BJ14" s="624"/>
      <c r="BK14" s="624"/>
      <c r="BL14" s="624"/>
      <c r="BM14" s="624"/>
      <c r="BN14" s="625"/>
      <c r="BO14" s="626">
        <v>1.9</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578554</v>
      </c>
      <c r="CS14" s="624"/>
      <c r="CT14" s="624"/>
      <c r="CU14" s="624"/>
      <c r="CV14" s="624"/>
      <c r="CW14" s="624"/>
      <c r="CX14" s="624"/>
      <c r="CY14" s="625"/>
      <c r="CZ14" s="626">
        <v>3.7</v>
      </c>
      <c r="DA14" s="626"/>
      <c r="DB14" s="626"/>
      <c r="DC14" s="626"/>
      <c r="DD14" s="632">
        <v>77114</v>
      </c>
      <c r="DE14" s="624"/>
      <c r="DF14" s="624"/>
      <c r="DG14" s="624"/>
      <c r="DH14" s="624"/>
      <c r="DI14" s="624"/>
      <c r="DJ14" s="624"/>
      <c r="DK14" s="624"/>
      <c r="DL14" s="624"/>
      <c r="DM14" s="624"/>
      <c r="DN14" s="624"/>
      <c r="DO14" s="624"/>
      <c r="DP14" s="625"/>
      <c r="DQ14" s="632">
        <v>503638</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32451</v>
      </c>
      <c r="S15" s="624"/>
      <c r="T15" s="624"/>
      <c r="U15" s="624"/>
      <c r="V15" s="624"/>
      <c r="W15" s="624"/>
      <c r="X15" s="624"/>
      <c r="Y15" s="625"/>
      <c r="Z15" s="626">
        <v>0.2</v>
      </c>
      <c r="AA15" s="626"/>
      <c r="AB15" s="626"/>
      <c r="AC15" s="626"/>
      <c r="AD15" s="627">
        <v>32451</v>
      </c>
      <c r="AE15" s="627"/>
      <c r="AF15" s="627"/>
      <c r="AG15" s="627"/>
      <c r="AH15" s="627"/>
      <c r="AI15" s="627"/>
      <c r="AJ15" s="627"/>
      <c r="AK15" s="627"/>
      <c r="AL15" s="628">
        <v>0.4</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223598</v>
      </c>
      <c r="BH15" s="624"/>
      <c r="BI15" s="624"/>
      <c r="BJ15" s="624"/>
      <c r="BK15" s="624"/>
      <c r="BL15" s="624"/>
      <c r="BM15" s="624"/>
      <c r="BN15" s="625"/>
      <c r="BO15" s="626">
        <v>5.7</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2055710</v>
      </c>
      <c r="CS15" s="624"/>
      <c r="CT15" s="624"/>
      <c r="CU15" s="624"/>
      <c r="CV15" s="624"/>
      <c r="CW15" s="624"/>
      <c r="CX15" s="624"/>
      <c r="CY15" s="625"/>
      <c r="CZ15" s="626">
        <v>13.1</v>
      </c>
      <c r="DA15" s="626"/>
      <c r="DB15" s="626"/>
      <c r="DC15" s="626"/>
      <c r="DD15" s="632">
        <v>407791</v>
      </c>
      <c r="DE15" s="624"/>
      <c r="DF15" s="624"/>
      <c r="DG15" s="624"/>
      <c r="DH15" s="624"/>
      <c r="DI15" s="624"/>
      <c r="DJ15" s="624"/>
      <c r="DK15" s="624"/>
      <c r="DL15" s="624"/>
      <c r="DM15" s="624"/>
      <c r="DN15" s="624"/>
      <c r="DO15" s="624"/>
      <c r="DP15" s="625"/>
      <c r="DQ15" s="632">
        <v>1504908</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4248837</v>
      </c>
      <c r="S16" s="624"/>
      <c r="T16" s="624"/>
      <c r="U16" s="624"/>
      <c r="V16" s="624"/>
      <c r="W16" s="624"/>
      <c r="X16" s="624"/>
      <c r="Y16" s="625"/>
      <c r="Z16" s="626">
        <v>26</v>
      </c>
      <c r="AA16" s="626"/>
      <c r="AB16" s="626"/>
      <c r="AC16" s="626"/>
      <c r="AD16" s="627">
        <v>3613915</v>
      </c>
      <c r="AE16" s="627"/>
      <c r="AF16" s="627"/>
      <c r="AG16" s="627"/>
      <c r="AH16" s="627"/>
      <c r="AI16" s="627"/>
      <c r="AJ16" s="627"/>
      <c r="AK16" s="627"/>
      <c r="AL16" s="628">
        <v>42.7</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3613915</v>
      </c>
      <c r="S17" s="624"/>
      <c r="T17" s="624"/>
      <c r="U17" s="624"/>
      <c r="V17" s="624"/>
      <c r="W17" s="624"/>
      <c r="X17" s="624"/>
      <c r="Y17" s="625"/>
      <c r="Z17" s="626">
        <v>22.1</v>
      </c>
      <c r="AA17" s="626"/>
      <c r="AB17" s="626"/>
      <c r="AC17" s="626"/>
      <c r="AD17" s="627">
        <v>3613915</v>
      </c>
      <c r="AE17" s="627"/>
      <c r="AF17" s="627"/>
      <c r="AG17" s="627"/>
      <c r="AH17" s="627"/>
      <c r="AI17" s="627"/>
      <c r="AJ17" s="627"/>
      <c r="AK17" s="627"/>
      <c r="AL17" s="628">
        <v>42.7</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1087479</v>
      </c>
      <c r="CS17" s="624"/>
      <c r="CT17" s="624"/>
      <c r="CU17" s="624"/>
      <c r="CV17" s="624"/>
      <c r="CW17" s="624"/>
      <c r="CX17" s="624"/>
      <c r="CY17" s="625"/>
      <c r="CZ17" s="626">
        <v>6.9</v>
      </c>
      <c r="DA17" s="626"/>
      <c r="DB17" s="626"/>
      <c r="DC17" s="626"/>
      <c r="DD17" s="632" t="s">
        <v>109</v>
      </c>
      <c r="DE17" s="624"/>
      <c r="DF17" s="624"/>
      <c r="DG17" s="624"/>
      <c r="DH17" s="624"/>
      <c r="DI17" s="624"/>
      <c r="DJ17" s="624"/>
      <c r="DK17" s="624"/>
      <c r="DL17" s="624"/>
      <c r="DM17" s="624"/>
      <c r="DN17" s="624"/>
      <c r="DO17" s="624"/>
      <c r="DP17" s="625"/>
      <c r="DQ17" s="632">
        <v>1073851</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634922</v>
      </c>
      <c r="S18" s="624"/>
      <c r="T18" s="624"/>
      <c r="U18" s="624"/>
      <c r="V18" s="624"/>
      <c r="W18" s="624"/>
      <c r="X18" s="624"/>
      <c r="Y18" s="625"/>
      <c r="Z18" s="626">
        <v>3.9</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9030634</v>
      </c>
      <c r="S20" s="624"/>
      <c r="T20" s="624"/>
      <c r="U20" s="624"/>
      <c r="V20" s="624"/>
      <c r="W20" s="624"/>
      <c r="X20" s="624"/>
      <c r="Y20" s="625"/>
      <c r="Z20" s="626">
        <v>55.2</v>
      </c>
      <c r="AA20" s="626"/>
      <c r="AB20" s="626"/>
      <c r="AC20" s="626"/>
      <c r="AD20" s="627">
        <v>8395712</v>
      </c>
      <c r="AE20" s="627"/>
      <c r="AF20" s="627"/>
      <c r="AG20" s="627"/>
      <c r="AH20" s="627"/>
      <c r="AI20" s="627"/>
      <c r="AJ20" s="627"/>
      <c r="AK20" s="627"/>
      <c r="AL20" s="628">
        <v>99.2</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15677296</v>
      </c>
      <c r="CS20" s="624"/>
      <c r="CT20" s="624"/>
      <c r="CU20" s="624"/>
      <c r="CV20" s="624"/>
      <c r="CW20" s="624"/>
      <c r="CX20" s="624"/>
      <c r="CY20" s="625"/>
      <c r="CZ20" s="626">
        <v>100</v>
      </c>
      <c r="DA20" s="626"/>
      <c r="DB20" s="626"/>
      <c r="DC20" s="626"/>
      <c r="DD20" s="632">
        <v>3421499</v>
      </c>
      <c r="DE20" s="624"/>
      <c r="DF20" s="624"/>
      <c r="DG20" s="624"/>
      <c r="DH20" s="624"/>
      <c r="DI20" s="624"/>
      <c r="DJ20" s="624"/>
      <c r="DK20" s="624"/>
      <c r="DL20" s="624"/>
      <c r="DM20" s="624"/>
      <c r="DN20" s="624"/>
      <c r="DO20" s="624"/>
      <c r="DP20" s="625"/>
      <c r="DQ20" s="632">
        <v>10051418</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4215</v>
      </c>
      <c r="S21" s="624"/>
      <c r="T21" s="624"/>
      <c r="U21" s="624"/>
      <c r="V21" s="624"/>
      <c r="W21" s="624"/>
      <c r="X21" s="624"/>
      <c r="Y21" s="625"/>
      <c r="Z21" s="626">
        <v>0</v>
      </c>
      <c r="AA21" s="626"/>
      <c r="AB21" s="626"/>
      <c r="AC21" s="626"/>
      <c r="AD21" s="627">
        <v>4215</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358329</v>
      </c>
      <c r="S22" s="624"/>
      <c r="T22" s="624"/>
      <c r="U22" s="624"/>
      <c r="V22" s="624"/>
      <c r="W22" s="624"/>
      <c r="X22" s="624"/>
      <c r="Y22" s="625"/>
      <c r="Z22" s="626">
        <v>2.2000000000000002</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215197</v>
      </c>
      <c r="S23" s="624"/>
      <c r="T23" s="624"/>
      <c r="U23" s="624"/>
      <c r="V23" s="624"/>
      <c r="W23" s="624"/>
      <c r="X23" s="624"/>
      <c r="Y23" s="625"/>
      <c r="Z23" s="626">
        <v>1.3</v>
      </c>
      <c r="AA23" s="626"/>
      <c r="AB23" s="626"/>
      <c r="AC23" s="626"/>
      <c r="AD23" s="627">
        <v>56378</v>
      </c>
      <c r="AE23" s="627"/>
      <c r="AF23" s="627"/>
      <c r="AG23" s="627"/>
      <c r="AH23" s="627"/>
      <c r="AI23" s="627"/>
      <c r="AJ23" s="627"/>
      <c r="AK23" s="627"/>
      <c r="AL23" s="628">
        <v>0.7</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97770</v>
      </c>
      <c r="S24" s="624"/>
      <c r="T24" s="624"/>
      <c r="U24" s="624"/>
      <c r="V24" s="624"/>
      <c r="W24" s="624"/>
      <c r="X24" s="624"/>
      <c r="Y24" s="625"/>
      <c r="Z24" s="626">
        <v>0.6</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6375933</v>
      </c>
      <c r="CS24" s="613"/>
      <c r="CT24" s="613"/>
      <c r="CU24" s="613"/>
      <c r="CV24" s="613"/>
      <c r="CW24" s="613"/>
      <c r="CX24" s="613"/>
      <c r="CY24" s="614"/>
      <c r="CZ24" s="650">
        <v>40.700000000000003</v>
      </c>
      <c r="DA24" s="651"/>
      <c r="DB24" s="651"/>
      <c r="DC24" s="652"/>
      <c r="DD24" s="649">
        <v>4436912</v>
      </c>
      <c r="DE24" s="613"/>
      <c r="DF24" s="613"/>
      <c r="DG24" s="613"/>
      <c r="DH24" s="613"/>
      <c r="DI24" s="613"/>
      <c r="DJ24" s="613"/>
      <c r="DK24" s="614"/>
      <c r="DL24" s="649">
        <v>4363436</v>
      </c>
      <c r="DM24" s="613"/>
      <c r="DN24" s="613"/>
      <c r="DO24" s="613"/>
      <c r="DP24" s="613"/>
      <c r="DQ24" s="613"/>
      <c r="DR24" s="613"/>
      <c r="DS24" s="613"/>
      <c r="DT24" s="613"/>
      <c r="DU24" s="613"/>
      <c r="DV24" s="614"/>
      <c r="DW24" s="617">
        <v>47.9</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3132806</v>
      </c>
      <c r="S25" s="624"/>
      <c r="T25" s="624"/>
      <c r="U25" s="624"/>
      <c r="V25" s="624"/>
      <c r="W25" s="624"/>
      <c r="X25" s="624"/>
      <c r="Y25" s="625"/>
      <c r="Z25" s="626">
        <v>19.100000000000001</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2679392</v>
      </c>
      <c r="CS25" s="655"/>
      <c r="CT25" s="655"/>
      <c r="CU25" s="655"/>
      <c r="CV25" s="655"/>
      <c r="CW25" s="655"/>
      <c r="CX25" s="655"/>
      <c r="CY25" s="656"/>
      <c r="CZ25" s="657">
        <v>17.100000000000001</v>
      </c>
      <c r="DA25" s="658"/>
      <c r="DB25" s="658"/>
      <c r="DC25" s="659"/>
      <c r="DD25" s="632">
        <v>2561280</v>
      </c>
      <c r="DE25" s="655"/>
      <c r="DF25" s="655"/>
      <c r="DG25" s="655"/>
      <c r="DH25" s="655"/>
      <c r="DI25" s="655"/>
      <c r="DJ25" s="655"/>
      <c r="DK25" s="656"/>
      <c r="DL25" s="632">
        <v>2488018</v>
      </c>
      <c r="DM25" s="655"/>
      <c r="DN25" s="655"/>
      <c r="DO25" s="655"/>
      <c r="DP25" s="655"/>
      <c r="DQ25" s="655"/>
      <c r="DR25" s="655"/>
      <c r="DS25" s="655"/>
      <c r="DT25" s="655"/>
      <c r="DU25" s="655"/>
      <c r="DV25" s="656"/>
      <c r="DW25" s="628">
        <v>27.3</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1584513</v>
      </c>
      <c r="CS26" s="624"/>
      <c r="CT26" s="624"/>
      <c r="CU26" s="624"/>
      <c r="CV26" s="624"/>
      <c r="CW26" s="624"/>
      <c r="CX26" s="624"/>
      <c r="CY26" s="625"/>
      <c r="CZ26" s="657">
        <v>10.1</v>
      </c>
      <c r="DA26" s="658"/>
      <c r="DB26" s="658"/>
      <c r="DC26" s="659"/>
      <c r="DD26" s="632">
        <v>1486558</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745507</v>
      </c>
      <c r="S27" s="624"/>
      <c r="T27" s="624"/>
      <c r="U27" s="624"/>
      <c r="V27" s="624"/>
      <c r="W27" s="624"/>
      <c r="X27" s="624"/>
      <c r="Y27" s="625"/>
      <c r="Z27" s="626">
        <v>4.5999999999999996</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3955368</v>
      </c>
      <c r="BH27" s="624"/>
      <c r="BI27" s="624"/>
      <c r="BJ27" s="624"/>
      <c r="BK27" s="624"/>
      <c r="BL27" s="624"/>
      <c r="BM27" s="624"/>
      <c r="BN27" s="625"/>
      <c r="BO27" s="626">
        <v>100</v>
      </c>
      <c r="BP27" s="626"/>
      <c r="BQ27" s="626"/>
      <c r="BR27" s="626"/>
      <c r="BS27" s="632">
        <v>22914</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2609089</v>
      </c>
      <c r="CS27" s="655"/>
      <c r="CT27" s="655"/>
      <c r="CU27" s="655"/>
      <c r="CV27" s="655"/>
      <c r="CW27" s="655"/>
      <c r="CX27" s="655"/>
      <c r="CY27" s="656"/>
      <c r="CZ27" s="657">
        <v>16.600000000000001</v>
      </c>
      <c r="DA27" s="658"/>
      <c r="DB27" s="658"/>
      <c r="DC27" s="659"/>
      <c r="DD27" s="632">
        <v>801808</v>
      </c>
      <c r="DE27" s="655"/>
      <c r="DF27" s="655"/>
      <c r="DG27" s="655"/>
      <c r="DH27" s="655"/>
      <c r="DI27" s="655"/>
      <c r="DJ27" s="655"/>
      <c r="DK27" s="656"/>
      <c r="DL27" s="632">
        <v>801594</v>
      </c>
      <c r="DM27" s="655"/>
      <c r="DN27" s="655"/>
      <c r="DO27" s="655"/>
      <c r="DP27" s="655"/>
      <c r="DQ27" s="655"/>
      <c r="DR27" s="655"/>
      <c r="DS27" s="655"/>
      <c r="DT27" s="655"/>
      <c r="DU27" s="655"/>
      <c r="DV27" s="656"/>
      <c r="DW27" s="628">
        <v>8.8000000000000007</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33771</v>
      </c>
      <c r="S28" s="624"/>
      <c r="T28" s="624"/>
      <c r="U28" s="624"/>
      <c r="V28" s="624"/>
      <c r="W28" s="624"/>
      <c r="X28" s="624"/>
      <c r="Y28" s="625"/>
      <c r="Z28" s="626">
        <v>0.2</v>
      </c>
      <c r="AA28" s="626"/>
      <c r="AB28" s="626"/>
      <c r="AC28" s="626"/>
      <c r="AD28" s="627">
        <v>1720</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1087452</v>
      </c>
      <c r="CS28" s="624"/>
      <c r="CT28" s="624"/>
      <c r="CU28" s="624"/>
      <c r="CV28" s="624"/>
      <c r="CW28" s="624"/>
      <c r="CX28" s="624"/>
      <c r="CY28" s="625"/>
      <c r="CZ28" s="657">
        <v>6.9</v>
      </c>
      <c r="DA28" s="658"/>
      <c r="DB28" s="658"/>
      <c r="DC28" s="659"/>
      <c r="DD28" s="632">
        <v>1073824</v>
      </c>
      <c r="DE28" s="624"/>
      <c r="DF28" s="624"/>
      <c r="DG28" s="624"/>
      <c r="DH28" s="624"/>
      <c r="DI28" s="624"/>
      <c r="DJ28" s="624"/>
      <c r="DK28" s="625"/>
      <c r="DL28" s="632">
        <v>1073824</v>
      </c>
      <c r="DM28" s="624"/>
      <c r="DN28" s="624"/>
      <c r="DO28" s="624"/>
      <c r="DP28" s="624"/>
      <c r="DQ28" s="624"/>
      <c r="DR28" s="624"/>
      <c r="DS28" s="624"/>
      <c r="DT28" s="624"/>
      <c r="DU28" s="624"/>
      <c r="DV28" s="625"/>
      <c r="DW28" s="628">
        <v>11.8</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84472</v>
      </c>
      <c r="S29" s="624"/>
      <c r="T29" s="624"/>
      <c r="U29" s="624"/>
      <c r="V29" s="624"/>
      <c r="W29" s="624"/>
      <c r="X29" s="624"/>
      <c r="Y29" s="625"/>
      <c r="Z29" s="626">
        <v>0.5</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1087046</v>
      </c>
      <c r="CS29" s="655"/>
      <c r="CT29" s="655"/>
      <c r="CU29" s="655"/>
      <c r="CV29" s="655"/>
      <c r="CW29" s="655"/>
      <c r="CX29" s="655"/>
      <c r="CY29" s="656"/>
      <c r="CZ29" s="657">
        <v>6.9</v>
      </c>
      <c r="DA29" s="658"/>
      <c r="DB29" s="658"/>
      <c r="DC29" s="659"/>
      <c r="DD29" s="632">
        <v>1073418</v>
      </c>
      <c r="DE29" s="655"/>
      <c r="DF29" s="655"/>
      <c r="DG29" s="655"/>
      <c r="DH29" s="655"/>
      <c r="DI29" s="655"/>
      <c r="DJ29" s="655"/>
      <c r="DK29" s="656"/>
      <c r="DL29" s="632">
        <v>1073418</v>
      </c>
      <c r="DM29" s="655"/>
      <c r="DN29" s="655"/>
      <c r="DO29" s="655"/>
      <c r="DP29" s="655"/>
      <c r="DQ29" s="655"/>
      <c r="DR29" s="655"/>
      <c r="DS29" s="655"/>
      <c r="DT29" s="655"/>
      <c r="DU29" s="655"/>
      <c r="DV29" s="656"/>
      <c r="DW29" s="628">
        <v>11.8</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17554</v>
      </c>
      <c r="S30" s="624"/>
      <c r="T30" s="624"/>
      <c r="U30" s="624"/>
      <c r="V30" s="624"/>
      <c r="W30" s="624"/>
      <c r="X30" s="624"/>
      <c r="Y30" s="625"/>
      <c r="Z30" s="626">
        <v>0.1</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98.9</v>
      </c>
      <c r="BH30" s="682"/>
      <c r="BI30" s="682"/>
      <c r="BJ30" s="682"/>
      <c r="BK30" s="682"/>
      <c r="BL30" s="682"/>
      <c r="BM30" s="618">
        <v>93.9</v>
      </c>
      <c r="BN30" s="682"/>
      <c r="BO30" s="682"/>
      <c r="BP30" s="682"/>
      <c r="BQ30" s="683"/>
      <c r="BR30" s="681">
        <v>98.9</v>
      </c>
      <c r="BS30" s="682"/>
      <c r="BT30" s="682"/>
      <c r="BU30" s="682"/>
      <c r="BV30" s="682"/>
      <c r="BW30" s="682"/>
      <c r="BX30" s="618">
        <v>93.7</v>
      </c>
      <c r="BY30" s="682"/>
      <c r="BZ30" s="682"/>
      <c r="CA30" s="682"/>
      <c r="CB30" s="683"/>
      <c r="CD30" s="686"/>
      <c r="CE30" s="687"/>
      <c r="CF30" s="637" t="s">
        <v>291</v>
      </c>
      <c r="CG30" s="638"/>
      <c r="CH30" s="638"/>
      <c r="CI30" s="638"/>
      <c r="CJ30" s="638"/>
      <c r="CK30" s="638"/>
      <c r="CL30" s="638"/>
      <c r="CM30" s="638"/>
      <c r="CN30" s="638"/>
      <c r="CO30" s="638"/>
      <c r="CP30" s="638"/>
      <c r="CQ30" s="639"/>
      <c r="CR30" s="623">
        <v>955157</v>
      </c>
      <c r="CS30" s="624"/>
      <c r="CT30" s="624"/>
      <c r="CU30" s="624"/>
      <c r="CV30" s="624"/>
      <c r="CW30" s="624"/>
      <c r="CX30" s="624"/>
      <c r="CY30" s="625"/>
      <c r="CZ30" s="657">
        <v>6.1</v>
      </c>
      <c r="DA30" s="658"/>
      <c r="DB30" s="658"/>
      <c r="DC30" s="659"/>
      <c r="DD30" s="632">
        <v>942575</v>
      </c>
      <c r="DE30" s="624"/>
      <c r="DF30" s="624"/>
      <c r="DG30" s="624"/>
      <c r="DH30" s="624"/>
      <c r="DI30" s="624"/>
      <c r="DJ30" s="624"/>
      <c r="DK30" s="625"/>
      <c r="DL30" s="632">
        <v>942575</v>
      </c>
      <c r="DM30" s="624"/>
      <c r="DN30" s="624"/>
      <c r="DO30" s="624"/>
      <c r="DP30" s="624"/>
      <c r="DQ30" s="624"/>
      <c r="DR30" s="624"/>
      <c r="DS30" s="624"/>
      <c r="DT30" s="624"/>
      <c r="DU30" s="624"/>
      <c r="DV30" s="625"/>
      <c r="DW30" s="628">
        <v>10.3</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845933</v>
      </c>
      <c r="S31" s="624"/>
      <c r="T31" s="624"/>
      <c r="U31" s="624"/>
      <c r="V31" s="624"/>
      <c r="W31" s="624"/>
      <c r="X31" s="624"/>
      <c r="Y31" s="625"/>
      <c r="Z31" s="626">
        <v>5.2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v>
      </c>
      <c r="BH31" s="655"/>
      <c r="BI31" s="655"/>
      <c r="BJ31" s="655"/>
      <c r="BK31" s="655"/>
      <c r="BL31" s="655"/>
      <c r="BM31" s="629">
        <v>96</v>
      </c>
      <c r="BN31" s="679"/>
      <c r="BO31" s="679"/>
      <c r="BP31" s="679"/>
      <c r="BQ31" s="680"/>
      <c r="BR31" s="678">
        <v>99.2</v>
      </c>
      <c r="BS31" s="655"/>
      <c r="BT31" s="655"/>
      <c r="BU31" s="655"/>
      <c r="BV31" s="655"/>
      <c r="BW31" s="655"/>
      <c r="BX31" s="629">
        <v>95.8</v>
      </c>
      <c r="BY31" s="679"/>
      <c r="BZ31" s="679"/>
      <c r="CA31" s="679"/>
      <c r="CB31" s="680"/>
      <c r="CD31" s="686"/>
      <c r="CE31" s="687"/>
      <c r="CF31" s="637" t="s">
        <v>295</v>
      </c>
      <c r="CG31" s="638"/>
      <c r="CH31" s="638"/>
      <c r="CI31" s="638"/>
      <c r="CJ31" s="638"/>
      <c r="CK31" s="638"/>
      <c r="CL31" s="638"/>
      <c r="CM31" s="638"/>
      <c r="CN31" s="638"/>
      <c r="CO31" s="638"/>
      <c r="CP31" s="638"/>
      <c r="CQ31" s="639"/>
      <c r="CR31" s="623">
        <v>131889</v>
      </c>
      <c r="CS31" s="655"/>
      <c r="CT31" s="655"/>
      <c r="CU31" s="655"/>
      <c r="CV31" s="655"/>
      <c r="CW31" s="655"/>
      <c r="CX31" s="655"/>
      <c r="CY31" s="656"/>
      <c r="CZ31" s="657">
        <v>0.8</v>
      </c>
      <c r="DA31" s="658"/>
      <c r="DB31" s="658"/>
      <c r="DC31" s="659"/>
      <c r="DD31" s="632">
        <v>130843</v>
      </c>
      <c r="DE31" s="655"/>
      <c r="DF31" s="655"/>
      <c r="DG31" s="655"/>
      <c r="DH31" s="655"/>
      <c r="DI31" s="655"/>
      <c r="DJ31" s="655"/>
      <c r="DK31" s="656"/>
      <c r="DL31" s="632">
        <v>130843</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170781</v>
      </c>
      <c r="S32" s="624"/>
      <c r="T32" s="624"/>
      <c r="U32" s="624"/>
      <c r="V32" s="624"/>
      <c r="W32" s="624"/>
      <c r="X32" s="624"/>
      <c r="Y32" s="625"/>
      <c r="Z32" s="626">
        <v>1</v>
      </c>
      <c r="AA32" s="626"/>
      <c r="AB32" s="626"/>
      <c r="AC32" s="626"/>
      <c r="AD32" s="627">
        <v>8111</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98.6</v>
      </c>
      <c r="BH32" s="691"/>
      <c r="BI32" s="691"/>
      <c r="BJ32" s="691"/>
      <c r="BK32" s="691"/>
      <c r="BL32" s="691"/>
      <c r="BM32" s="692">
        <v>91.4</v>
      </c>
      <c r="BN32" s="691"/>
      <c r="BO32" s="691"/>
      <c r="BP32" s="691"/>
      <c r="BQ32" s="693"/>
      <c r="BR32" s="690">
        <v>98.5</v>
      </c>
      <c r="BS32" s="691"/>
      <c r="BT32" s="691"/>
      <c r="BU32" s="691"/>
      <c r="BV32" s="691"/>
      <c r="BW32" s="691"/>
      <c r="BX32" s="692">
        <v>91.4</v>
      </c>
      <c r="BY32" s="691"/>
      <c r="BZ32" s="691"/>
      <c r="CA32" s="691"/>
      <c r="CB32" s="693"/>
      <c r="CD32" s="688"/>
      <c r="CE32" s="689"/>
      <c r="CF32" s="637" t="s">
        <v>298</v>
      </c>
      <c r="CG32" s="638"/>
      <c r="CH32" s="638"/>
      <c r="CI32" s="638"/>
      <c r="CJ32" s="638"/>
      <c r="CK32" s="638"/>
      <c r="CL32" s="638"/>
      <c r="CM32" s="638"/>
      <c r="CN32" s="638"/>
      <c r="CO32" s="638"/>
      <c r="CP32" s="638"/>
      <c r="CQ32" s="639"/>
      <c r="CR32" s="623">
        <v>406</v>
      </c>
      <c r="CS32" s="624"/>
      <c r="CT32" s="624"/>
      <c r="CU32" s="624"/>
      <c r="CV32" s="624"/>
      <c r="CW32" s="624"/>
      <c r="CX32" s="624"/>
      <c r="CY32" s="625"/>
      <c r="CZ32" s="657">
        <v>0</v>
      </c>
      <c r="DA32" s="658"/>
      <c r="DB32" s="658"/>
      <c r="DC32" s="659"/>
      <c r="DD32" s="632">
        <v>406</v>
      </c>
      <c r="DE32" s="624"/>
      <c r="DF32" s="624"/>
      <c r="DG32" s="624"/>
      <c r="DH32" s="624"/>
      <c r="DI32" s="624"/>
      <c r="DJ32" s="624"/>
      <c r="DK32" s="625"/>
      <c r="DL32" s="632">
        <v>406</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1627800</v>
      </c>
      <c r="S33" s="624"/>
      <c r="T33" s="624"/>
      <c r="U33" s="624"/>
      <c r="V33" s="624"/>
      <c r="W33" s="624"/>
      <c r="X33" s="624"/>
      <c r="Y33" s="625"/>
      <c r="Z33" s="626">
        <v>9.9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5879864</v>
      </c>
      <c r="CS33" s="655"/>
      <c r="CT33" s="655"/>
      <c r="CU33" s="655"/>
      <c r="CV33" s="655"/>
      <c r="CW33" s="655"/>
      <c r="CX33" s="655"/>
      <c r="CY33" s="656"/>
      <c r="CZ33" s="657">
        <v>37.5</v>
      </c>
      <c r="DA33" s="658"/>
      <c r="DB33" s="658"/>
      <c r="DC33" s="659"/>
      <c r="DD33" s="632">
        <v>4770196</v>
      </c>
      <c r="DE33" s="655"/>
      <c r="DF33" s="655"/>
      <c r="DG33" s="655"/>
      <c r="DH33" s="655"/>
      <c r="DI33" s="655"/>
      <c r="DJ33" s="655"/>
      <c r="DK33" s="656"/>
      <c r="DL33" s="632">
        <v>3901997</v>
      </c>
      <c r="DM33" s="655"/>
      <c r="DN33" s="655"/>
      <c r="DO33" s="655"/>
      <c r="DP33" s="655"/>
      <c r="DQ33" s="655"/>
      <c r="DR33" s="655"/>
      <c r="DS33" s="655"/>
      <c r="DT33" s="655"/>
      <c r="DU33" s="655"/>
      <c r="DV33" s="656"/>
      <c r="DW33" s="628">
        <v>42.8</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2344213</v>
      </c>
      <c r="CS34" s="624"/>
      <c r="CT34" s="624"/>
      <c r="CU34" s="624"/>
      <c r="CV34" s="624"/>
      <c r="CW34" s="624"/>
      <c r="CX34" s="624"/>
      <c r="CY34" s="625"/>
      <c r="CZ34" s="657">
        <v>15</v>
      </c>
      <c r="DA34" s="658"/>
      <c r="DB34" s="658"/>
      <c r="DC34" s="659"/>
      <c r="DD34" s="632">
        <v>1760704</v>
      </c>
      <c r="DE34" s="624"/>
      <c r="DF34" s="624"/>
      <c r="DG34" s="624"/>
      <c r="DH34" s="624"/>
      <c r="DI34" s="624"/>
      <c r="DJ34" s="624"/>
      <c r="DK34" s="625"/>
      <c r="DL34" s="632">
        <v>1503670</v>
      </c>
      <c r="DM34" s="624"/>
      <c r="DN34" s="624"/>
      <c r="DO34" s="624"/>
      <c r="DP34" s="624"/>
      <c r="DQ34" s="624"/>
      <c r="DR34" s="624"/>
      <c r="DS34" s="624"/>
      <c r="DT34" s="624"/>
      <c r="DU34" s="624"/>
      <c r="DV34" s="625"/>
      <c r="DW34" s="628">
        <v>16.5</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652000</v>
      </c>
      <c r="S35" s="624"/>
      <c r="T35" s="624"/>
      <c r="U35" s="624"/>
      <c r="V35" s="624"/>
      <c r="W35" s="624"/>
      <c r="X35" s="624"/>
      <c r="Y35" s="625"/>
      <c r="Z35" s="626">
        <v>4</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1902594</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20636</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131368</v>
      </c>
      <c r="CS35" s="655"/>
      <c r="CT35" s="655"/>
      <c r="CU35" s="655"/>
      <c r="CV35" s="655"/>
      <c r="CW35" s="655"/>
      <c r="CX35" s="655"/>
      <c r="CY35" s="656"/>
      <c r="CZ35" s="657">
        <v>0.8</v>
      </c>
      <c r="DA35" s="658"/>
      <c r="DB35" s="658"/>
      <c r="DC35" s="659"/>
      <c r="DD35" s="632">
        <v>98156</v>
      </c>
      <c r="DE35" s="655"/>
      <c r="DF35" s="655"/>
      <c r="DG35" s="655"/>
      <c r="DH35" s="655"/>
      <c r="DI35" s="655"/>
      <c r="DJ35" s="655"/>
      <c r="DK35" s="656"/>
      <c r="DL35" s="632">
        <v>98156</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16364769</v>
      </c>
      <c r="S36" s="696"/>
      <c r="T36" s="696"/>
      <c r="U36" s="696"/>
      <c r="V36" s="696"/>
      <c r="W36" s="696"/>
      <c r="X36" s="696"/>
      <c r="Y36" s="697"/>
      <c r="Z36" s="698">
        <v>100</v>
      </c>
      <c r="AA36" s="698"/>
      <c r="AB36" s="698"/>
      <c r="AC36" s="698"/>
      <c r="AD36" s="699">
        <v>8466136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839500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-65759</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1376866</v>
      </c>
      <c r="CS36" s="624"/>
      <c r="CT36" s="624"/>
      <c r="CU36" s="624"/>
      <c r="CV36" s="624"/>
      <c r="CW36" s="624"/>
      <c r="CX36" s="624"/>
      <c r="CY36" s="625"/>
      <c r="CZ36" s="657">
        <v>8.8000000000000007</v>
      </c>
      <c r="DA36" s="658"/>
      <c r="DB36" s="658"/>
      <c r="DC36" s="659"/>
      <c r="DD36" s="632">
        <v>1219073</v>
      </c>
      <c r="DE36" s="624"/>
      <c r="DF36" s="624"/>
      <c r="DG36" s="624"/>
      <c r="DH36" s="624"/>
      <c r="DI36" s="624"/>
      <c r="DJ36" s="624"/>
      <c r="DK36" s="625"/>
      <c r="DL36" s="632">
        <v>975786</v>
      </c>
      <c r="DM36" s="624"/>
      <c r="DN36" s="624"/>
      <c r="DO36" s="624"/>
      <c r="DP36" s="624"/>
      <c r="DQ36" s="624"/>
      <c r="DR36" s="624"/>
      <c r="DS36" s="624"/>
      <c r="DT36" s="624"/>
      <c r="DU36" s="624"/>
      <c r="DV36" s="625"/>
      <c r="DW36" s="628">
        <v>10.7</v>
      </c>
      <c r="DX36" s="653"/>
      <c r="DY36" s="653"/>
      <c r="DZ36" s="653"/>
      <c r="EA36" s="653"/>
      <c r="EB36" s="653"/>
      <c r="EC36" s="654"/>
    </row>
    <row r="37" spans="2:133" ht="11.25" customHeight="1">
      <c r="AQ37" s="702" t="s">
        <v>313</v>
      </c>
      <c r="AR37" s="703"/>
      <c r="AS37" s="703"/>
      <c r="AT37" s="703"/>
      <c r="AU37" s="703"/>
      <c r="AV37" s="703"/>
      <c r="AW37" s="703"/>
      <c r="AX37" s="703"/>
      <c r="AY37" s="704"/>
      <c r="AZ37" s="623">
        <v>1139</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5347</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662603</v>
      </c>
      <c r="CS37" s="655"/>
      <c r="CT37" s="655"/>
      <c r="CU37" s="655"/>
      <c r="CV37" s="655"/>
      <c r="CW37" s="655"/>
      <c r="CX37" s="655"/>
      <c r="CY37" s="656"/>
      <c r="CZ37" s="657">
        <v>4.2</v>
      </c>
      <c r="DA37" s="658"/>
      <c r="DB37" s="658"/>
      <c r="DC37" s="659"/>
      <c r="DD37" s="632">
        <v>660992</v>
      </c>
      <c r="DE37" s="655"/>
      <c r="DF37" s="655"/>
      <c r="DG37" s="655"/>
      <c r="DH37" s="655"/>
      <c r="DI37" s="655"/>
      <c r="DJ37" s="655"/>
      <c r="DK37" s="656"/>
      <c r="DL37" s="632">
        <v>634920</v>
      </c>
      <c r="DM37" s="655"/>
      <c r="DN37" s="655"/>
      <c r="DO37" s="655"/>
      <c r="DP37" s="655"/>
      <c r="DQ37" s="655"/>
      <c r="DR37" s="655"/>
      <c r="DS37" s="655"/>
      <c r="DT37" s="655"/>
      <c r="DU37" s="655"/>
      <c r="DV37" s="656"/>
      <c r="DW37" s="628">
        <v>7</v>
      </c>
      <c r="DX37" s="653"/>
      <c r="DY37" s="653"/>
      <c r="DZ37" s="653"/>
      <c r="EA37" s="653"/>
      <c r="EB37" s="653"/>
      <c r="EC37" s="654"/>
    </row>
    <row r="38" spans="2:133" ht="11.25" customHeight="1">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10100</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1901455</v>
      </c>
      <c r="CS38" s="624"/>
      <c r="CT38" s="624"/>
      <c r="CU38" s="624"/>
      <c r="CV38" s="624"/>
      <c r="CW38" s="624"/>
      <c r="CX38" s="624"/>
      <c r="CY38" s="625"/>
      <c r="CZ38" s="657">
        <v>12.1</v>
      </c>
      <c r="DA38" s="658"/>
      <c r="DB38" s="658"/>
      <c r="DC38" s="659"/>
      <c r="DD38" s="632">
        <v>1692163</v>
      </c>
      <c r="DE38" s="624"/>
      <c r="DF38" s="624"/>
      <c r="DG38" s="624"/>
      <c r="DH38" s="624"/>
      <c r="DI38" s="624"/>
      <c r="DJ38" s="624"/>
      <c r="DK38" s="625"/>
      <c r="DL38" s="632">
        <v>1324385</v>
      </c>
      <c r="DM38" s="624"/>
      <c r="DN38" s="624"/>
      <c r="DO38" s="624"/>
      <c r="DP38" s="624"/>
      <c r="DQ38" s="624"/>
      <c r="DR38" s="624"/>
      <c r="DS38" s="624"/>
      <c r="DT38" s="624"/>
      <c r="DU38" s="624"/>
      <c r="DV38" s="625"/>
      <c r="DW38" s="628">
        <v>14.5</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71</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125962</v>
      </c>
      <c r="CS39" s="655"/>
      <c r="CT39" s="655"/>
      <c r="CU39" s="655"/>
      <c r="CV39" s="655"/>
      <c r="CW39" s="655"/>
      <c r="CX39" s="655"/>
      <c r="CY39" s="656"/>
      <c r="CZ39" s="657">
        <v>0.8</v>
      </c>
      <c r="DA39" s="658"/>
      <c r="DB39" s="658"/>
      <c r="DC39" s="659"/>
      <c r="DD39" s="632">
        <v>100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303234</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758721</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268</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3421499</v>
      </c>
      <c r="CS42" s="624"/>
      <c r="CT42" s="624"/>
      <c r="CU42" s="624"/>
      <c r="CV42" s="624"/>
      <c r="CW42" s="624"/>
      <c r="CX42" s="624"/>
      <c r="CY42" s="625"/>
      <c r="CZ42" s="657">
        <v>21.8</v>
      </c>
      <c r="DA42" s="706"/>
      <c r="DB42" s="706"/>
      <c r="DC42" s="707"/>
      <c r="DD42" s="632">
        <v>844310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99848</v>
      </c>
      <c r="CS43" s="655"/>
      <c r="CT43" s="655"/>
      <c r="CU43" s="655"/>
      <c r="CV43" s="655"/>
      <c r="CW43" s="655"/>
      <c r="CX43" s="655"/>
      <c r="CY43" s="656"/>
      <c r="CZ43" s="657">
        <v>0.6</v>
      </c>
      <c r="DA43" s="658"/>
      <c r="DB43" s="658"/>
      <c r="DC43" s="659"/>
      <c r="DD43" s="632">
        <v>99848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3421499</v>
      </c>
      <c r="CS44" s="624"/>
      <c r="CT44" s="624"/>
      <c r="CU44" s="624"/>
      <c r="CV44" s="624"/>
      <c r="CW44" s="624"/>
      <c r="CX44" s="624"/>
      <c r="CY44" s="625"/>
      <c r="CZ44" s="657">
        <v>21.8</v>
      </c>
      <c r="DA44" s="706"/>
      <c r="DB44" s="706"/>
      <c r="DC44" s="707"/>
      <c r="DD44" s="632">
        <v>844310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2571483</v>
      </c>
      <c r="CS45" s="655"/>
      <c r="CT45" s="655"/>
      <c r="CU45" s="655"/>
      <c r="CV45" s="655"/>
      <c r="CW45" s="655"/>
      <c r="CX45" s="655"/>
      <c r="CY45" s="656"/>
      <c r="CZ45" s="657">
        <v>16.399999999999999</v>
      </c>
      <c r="DA45" s="658"/>
      <c r="DB45" s="658"/>
      <c r="DC45" s="659"/>
      <c r="DD45" s="632">
        <v>133625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848922</v>
      </c>
      <c r="CS46" s="624"/>
      <c r="CT46" s="624"/>
      <c r="CU46" s="624"/>
      <c r="CV46" s="624"/>
      <c r="CW46" s="624"/>
      <c r="CX46" s="624"/>
      <c r="CY46" s="625"/>
      <c r="CZ46" s="657">
        <v>5.4</v>
      </c>
      <c r="DA46" s="706"/>
      <c r="DB46" s="706"/>
      <c r="DC46" s="707"/>
      <c r="DD46" s="632">
        <v>710685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15677296</v>
      </c>
      <c r="CS49" s="691"/>
      <c r="CT49" s="691"/>
      <c r="CU49" s="691"/>
      <c r="CV49" s="691"/>
      <c r="CW49" s="691"/>
      <c r="CX49" s="691"/>
      <c r="CY49" s="718"/>
      <c r="CZ49" s="719">
        <v>100</v>
      </c>
      <c r="DA49" s="720"/>
      <c r="DB49" s="720"/>
      <c r="DC49" s="721"/>
      <c r="DD49" s="722">
        <v>10051418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16167</v>
      </c>
      <c r="R7" s="753"/>
      <c r="S7" s="753"/>
      <c r="T7" s="753"/>
      <c r="U7" s="753"/>
      <c r="V7" s="753">
        <v>15481</v>
      </c>
      <c r="W7" s="753"/>
      <c r="X7" s="753"/>
      <c r="Y7" s="753"/>
      <c r="Z7" s="753"/>
      <c r="AA7" s="753">
        <v>686</v>
      </c>
      <c r="AB7" s="753"/>
      <c r="AC7" s="753"/>
      <c r="AD7" s="753"/>
      <c r="AE7" s="754"/>
      <c r="AF7" s="755">
        <v>176</v>
      </c>
      <c r="AG7" s="756"/>
      <c r="AH7" s="756"/>
      <c r="AI7" s="756"/>
      <c r="AJ7" s="757"/>
      <c r="AK7" s="792">
        <v>16</v>
      </c>
      <c r="AL7" s="793"/>
      <c r="AM7" s="793"/>
      <c r="AN7" s="793"/>
      <c r="AO7" s="793"/>
      <c r="AP7" s="793">
        <v>16198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532</v>
      </c>
      <c r="BS7" s="796" t="s">
        <v>534</v>
      </c>
      <c r="BT7" s="797"/>
      <c r="BU7" s="797"/>
      <c r="BV7" s="797"/>
      <c r="BW7" s="797"/>
      <c r="BX7" s="797"/>
      <c r="BY7" s="797"/>
      <c r="BZ7" s="797"/>
      <c r="CA7" s="797"/>
      <c r="CB7" s="797"/>
      <c r="CC7" s="797"/>
      <c r="CD7" s="797"/>
      <c r="CE7" s="797"/>
      <c r="CF7" s="797"/>
      <c r="CG7" s="798"/>
      <c r="CH7" s="789">
        <v>0</v>
      </c>
      <c r="CI7" s="790"/>
      <c r="CJ7" s="790"/>
      <c r="CK7" s="790"/>
      <c r="CL7" s="791"/>
      <c r="CM7" s="789">
        <v>119</v>
      </c>
      <c r="CN7" s="790"/>
      <c r="CO7" s="790"/>
      <c r="CP7" s="790"/>
      <c r="CQ7" s="791"/>
      <c r="CR7" s="789">
        <v>0</v>
      </c>
      <c r="CS7" s="790"/>
      <c r="CT7" s="790"/>
      <c r="CU7" s="790"/>
      <c r="CV7" s="791"/>
      <c r="CW7" s="789">
        <v>0</v>
      </c>
      <c r="CX7" s="790"/>
      <c r="CY7" s="790"/>
      <c r="CZ7" s="790"/>
      <c r="DA7" s="791"/>
      <c r="DB7" s="789">
        <v>0</v>
      </c>
      <c r="DC7" s="790"/>
      <c r="DD7" s="790"/>
      <c r="DE7" s="790"/>
      <c r="DF7" s="791"/>
      <c r="DG7" s="789">
        <v>469</v>
      </c>
      <c r="DH7" s="790"/>
      <c r="DI7" s="790"/>
      <c r="DJ7" s="790"/>
      <c r="DK7" s="791"/>
      <c r="DL7" s="789">
        <v>0</v>
      </c>
      <c r="DM7" s="790"/>
      <c r="DN7" s="790"/>
      <c r="DO7" s="790"/>
      <c r="DP7" s="791"/>
      <c r="DQ7" s="789">
        <v>463</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395</v>
      </c>
      <c r="R8" s="777"/>
      <c r="S8" s="777"/>
      <c r="T8" s="777"/>
      <c r="U8" s="777"/>
      <c r="V8" s="777">
        <v>395</v>
      </c>
      <c r="W8" s="777"/>
      <c r="X8" s="777"/>
      <c r="Y8" s="777"/>
      <c r="Z8" s="777"/>
      <c r="AA8" s="777">
        <v>0</v>
      </c>
      <c r="AB8" s="777"/>
      <c r="AC8" s="777"/>
      <c r="AD8" s="777"/>
      <c r="AE8" s="778"/>
      <c r="AF8" s="779">
        <v>0</v>
      </c>
      <c r="AG8" s="780"/>
      <c r="AH8" s="780"/>
      <c r="AI8" s="780"/>
      <c r="AJ8" s="781"/>
      <c r="AK8" s="782">
        <v>220</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533</v>
      </c>
      <c r="BS8" s="786" t="s">
        <v>535</v>
      </c>
      <c r="BT8" s="787"/>
      <c r="BU8" s="787"/>
      <c r="BV8" s="787"/>
      <c r="BW8" s="787"/>
      <c r="BX8" s="787"/>
      <c r="BY8" s="787"/>
      <c r="BZ8" s="787"/>
      <c r="CA8" s="787"/>
      <c r="CB8" s="787"/>
      <c r="CC8" s="787"/>
      <c r="CD8" s="787"/>
      <c r="CE8" s="787"/>
      <c r="CF8" s="787"/>
      <c r="CG8" s="788"/>
      <c r="CH8" s="799">
        <v>868</v>
      </c>
      <c r="CI8" s="800"/>
      <c r="CJ8" s="800"/>
      <c r="CK8" s="800"/>
      <c r="CL8" s="801"/>
      <c r="CM8" s="799">
        <v>26886</v>
      </c>
      <c r="CN8" s="800"/>
      <c r="CO8" s="800"/>
      <c r="CP8" s="800"/>
      <c r="CQ8" s="801"/>
      <c r="CR8" s="799">
        <v>0</v>
      </c>
      <c r="CS8" s="800"/>
      <c r="CT8" s="800"/>
      <c r="CU8" s="800"/>
      <c r="CV8" s="801"/>
      <c r="CW8" s="799">
        <v>0</v>
      </c>
      <c r="CX8" s="800"/>
      <c r="CY8" s="800"/>
      <c r="CZ8" s="800"/>
      <c r="DA8" s="801"/>
      <c r="DB8" s="799">
        <v>0</v>
      </c>
      <c r="DC8" s="800"/>
      <c r="DD8" s="800"/>
      <c r="DE8" s="800"/>
      <c r="DF8" s="801"/>
      <c r="DG8" s="799">
        <v>0</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1</v>
      </c>
      <c r="R9" s="777"/>
      <c r="S9" s="777"/>
      <c r="T9" s="777"/>
      <c r="U9" s="777"/>
      <c r="V9" s="777">
        <v>1</v>
      </c>
      <c r="W9" s="777"/>
      <c r="X9" s="777"/>
      <c r="Y9" s="777"/>
      <c r="Z9" s="777"/>
      <c r="AA9" s="777">
        <v>0</v>
      </c>
      <c r="AB9" s="777"/>
      <c r="AC9" s="777"/>
      <c r="AD9" s="777"/>
      <c r="AE9" s="778"/>
      <c r="AF9" s="779">
        <v>0</v>
      </c>
      <c r="AG9" s="780"/>
      <c r="AH9" s="780"/>
      <c r="AI9" s="780"/>
      <c r="AJ9" s="781"/>
      <c r="AK9" s="782">
        <v>0</v>
      </c>
      <c r="AL9" s="783"/>
      <c r="AM9" s="783"/>
      <c r="AN9" s="783"/>
      <c r="AO9" s="783"/>
      <c r="AP9" s="783">
        <v>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536</v>
      </c>
      <c r="BT9" s="787"/>
      <c r="BU9" s="787"/>
      <c r="BV9" s="787"/>
      <c r="BW9" s="787"/>
      <c r="BX9" s="787"/>
      <c r="BY9" s="787"/>
      <c r="BZ9" s="787"/>
      <c r="CA9" s="787"/>
      <c r="CB9" s="787"/>
      <c r="CC9" s="787"/>
      <c r="CD9" s="787"/>
      <c r="CE9" s="787"/>
      <c r="CF9" s="787"/>
      <c r="CG9" s="788"/>
      <c r="CH9" s="799">
        <v>1</v>
      </c>
      <c r="CI9" s="800"/>
      <c r="CJ9" s="800"/>
      <c r="CK9" s="800"/>
      <c r="CL9" s="801"/>
      <c r="CM9" s="799">
        <v>12</v>
      </c>
      <c r="CN9" s="800"/>
      <c r="CO9" s="800"/>
      <c r="CP9" s="800"/>
      <c r="CQ9" s="801"/>
      <c r="CR9" s="799">
        <v>0</v>
      </c>
      <c r="CS9" s="800"/>
      <c r="CT9" s="800"/>
      <c r="CU9" s="800"/>
      <c r="CV9" s="801"/>
      <c r="CW9" s="799">
        <v>10</v>
      </c>
      <c r="CX9" s="800"/>
      <c r="CY9" s="800"/>
      <c r="CZ9" s="800"/>
      <c r="DA9" s="801"/>
      <c r="DB9" s="799">
        <v>0</v>
      </c>
      <c r="DC9" s="800"/>
      <c r="DD9" s="800"/>
      <c r="DE9" s="800"/>
      <c r="DF9" s="801"/>
      <c r="DG9" s="799">
        <v>0</v>
      </c>
      <c r="DH9" s="800"/>
      <c r="DI9" s="800"/>
      <c r="DJ9" s="800"/>
      <c r="DK9" s="801"/>
      <c r="DL9" s="799">
        <v>0</v>
      </c>
      <c r="DM9" s="800"/>
      <c r="DN9" s="800"/>
      <c r="DO9" s="800"/>
      <c r="DP9" s="801"/>
      <c r="DQ9" s="799">
        <v>0</v>
      </c>
      <c r="DR9" s="800"/>
      <c r="DS9" s="800"/>
      <c r="DT9" s="800"/>
      <c r="DU9" s="801"/>
      <c r="DV9" s="802"/>
      <c r="DW9" s="803"/>
      <c r="DX9" s="803"/>
      <c r="DY9" s="803"/>
      <c r="DZ9" s="804"/>
      <c r="EA9" s="205"/>
    </row>
    <row r="10" spans="1:131" s="206" customFormat="1" ht="26.25" customHeight="1">
      <c r="A10" s="212">
        <v>4</v>
      </c>
      <c r="B10" s="773" t="s">
        <v>365</v>
      </c>
      <c r="C10" s="774"/>
      <c r="D10" s="774"/>
      <c r="E10" s="774"/>
      <c r="F10" s="774"/>
      <c r="G10" s="774"/>
      <c r="H10" s="774"/>
      <c r="I10" s="774"/>
      <c r="J10" s="774"/>
      <c r="K10" s="774"/>
      <c r="L10" s="774"/>
      <c r="M10" s="774"/>
      <c r="N10" s="774"/>
      <c r="O10" s="774"/>
      <c r="P10" s="775"/>
      <c r="Q10" s="776">
        <v>24</v>
      </c>
      <c r="R10" s="777"/>
      <c r="S10" s="777"/>
      <c r="T10" s="777"/>
      <c r="U10" s="777"/>
      <c r="V10" s="777">
        <v>23</v>
      </c>
      <c r="W10" s="777"/>
      <c r="X10" s="777"/>
      <c r="Y10" s="777"/>
      <c r="Z10" s="777"/>
      <c r="AA10" s="777">
        <v>1</v>
      </c>
      <c r="AB10" s="777"/>
      <c r="AC10" s="777"/>
      <c r="AD10" s="777"/>
      <c r="AE10" s="778"/>
      <c r="AF10" s="779">
        <v>1</v>
      </c>
      <c r="AG10" s="780"/>
      <c r="AH10" s="780"/>
      <c r="AI10" s="780"/>
      <c r="AJ10" s="781"/>
      <c r="AK10" s="782">
        <v>3</v>
      </c>
      <c r="AL10" s="783"/>
      <c r="AM10" s="783"/>
      <c r="AN10" s="783"/>
      <c r="AO10" s="783"/>
      <c r="AP10" s="783">
        <v>0</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367</v>
      </c>
      <c r="B23" s="808" t="s">
        <v>368</v>
      </c>
      <c r="C23" s="809"/>
      <c r="D23" s="809"/>
      <c r="E23" s="809"/>
      <c r="F23" s="809"/>
      <c r="G23" s="809"/>
      <c r="H23" s="809"/>
      <c r="I23" s="809"/>
      <c r="J23" s="809"/>
      <c r="K23" s="809"/>
      <c r="L23" s="809"/>
      <c r="M23" s="809"/>
      <c r="N23" s="809"/>
      <c r="O23" s="809"/>
      <c r="P23" s="810"/>
      <c r="Q23" s="811">
        <v>16365</v>
      </c>
      <c r="R23" s="812"/>
      <c r="S23" s="812"/>
      <c r="T23" s="812"/>
      <c r="U23" s="812"/>
      <c r="V23" s="812">
        <v>15677</v>
      </c>
      <c r="W23" s="812"/>
      <c r="X23" s="812"/>
      <c r="Y23" s="812"/>
      <c r="Z23" s="812"/>
      <c r="AA23" s="812">
        <v>687</v>
      </c>
      <c r="AB23" s="812"/>
      <c r="AC23" s="812"/>
      <c r="AD23" s="812"/>
      <c r="AE23" s="813"/>
      <c r="AF23" s="814">
        <v>178</v>
      </c>
      <c r="AG23" s="812"/>
      <c r="AH23" s="812"/>
      <c r="AI23" s="812"/>
      <c r="AJ23" s="815"/>
      <c r="AK23" s="816"/>
      <c r="AL23" s="817"/>
      <c r="AM23" s="817"/>
      <c r="AN23" s="817"/>
      <c r="AO23" s="817"/>
      <c r="AP23" s="812">
        <v>16198</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379</v>
      </c>
      <c r="C28" s="750"/>
      <c r="D28" s="750"/>
      <c r="E28" s="750"/>
      <c r="F28" s="750"/>
      <c r="G28" s="750"/>
      <c r="H28" s="750"/>
      <c r="I28" s="750"/>
      <c r="J28" s="750"/>
      <c r="K28" s="750"/>
      <c r="L28" s="750"/>
      <c r="M28" s="750"/>
      <c r="N28" s="750"/>
      <c r="O28" s="750"/>
      <c r="P28" s="751"/>
      <c r="Q28" s="840">
        <v>4594</v>
      </c>
      <c r="R28" s="841"/>
      <c r="S28" s="841"/>
      <c r="T28" s="841"/>
      <c r="U28" s="841"/>
      <c r="V28" s="841">
        <v>4573</v>
      </c>
      <c r="W28" s="841"/>
      <c r="X28" s="841"/>
      <c r="Y28" s="841"/>
      <c r="Z28" s="841"/>
      <c r="AA28" s="841">
        <v>21</v>
      </c>
      <c r="AB28" s="841"/>
      <c r="AC28" s="841"/>
      <c r="AD28" s="841"/>
      <c r="AE28" s="842"/>
      <c r="AF28" s="843">
        <v>21</v>
      </c>
      <c r="AG28" s="841"/>
      <c r="AH28" s="841"/>
      <c r="AI28" s="841"/>
      <c r="AJ28" s="844"/>
      <c r="AK28" s="845">
        <v>271</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380</v>
      </c>
      <c r="C29" s="774"/>
      <c r="D29" s="774"/>
      <c r="E29" s="774"/>
      <c r="F29" s="774"/>
      <c r="G29" s="774"/>
      <c r="H29" s="774"/>
      <c r="I29" s="774"/>
      <c r="J29" s="774"/>
      <c r="K29" s="774"/>
      <c r="L29" s="774"/>
      <c r="M29" s="774"/>
      <c r="N29" s="774"/>
      <c r="O29" s="774"/>
      <c r="P29" s="775"/>
      <c r="Q29" s="776">
        <v>2377</v>
      </c>
      <c r="R29" s="777"/>
      <c r="S29" s="777"/>
      <c r="T29" s="777"/>
      <c r="U29" s="777"/>
      <c r="V29" s="777">
        <v>2375</v>
      </c>
      <c r="W29" s="777"/>
      <c r="X29" s="777"/>
      <c r="Y29" s="777"/>
      <c r="Z29" s="777"/>
      <c r="AA29" s="777">
        <v>2</v>
      </c>
      <c r="AB29" s="777"/>
      <c r="AC29" s="777"/>
      <c r="AD29" s="777"/>
      <c r="AE29" s="778"/>
      <c r="AF29" s="779">
        <v>2</v>
      </c>
      <c r="AG29" s="780"/>
      <c r="AH29" s="780"/>
      <c r="AI29" s="780"/>
      <c r="AJ29" s="781"/>
      <c r="AK29" s="848">
        <v>330</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381</v>
      </c>
      <c r="C30" s="774"/>
      <c r="D30" s="774"/>
      <c r="E30" s="774"/>
      <c r="F30" s="774"/>
      <c r="G30" s="774"/>
      <c r="H30" s="774"/>
      <c r="I30" s="774"/>
      <c r="J30" s="774"/>
      <c r="K30" s="774"/>
      <c r="L30" s="774"/>
      <c r="M30" s="774"/>
      <c r="N30" s="774"/>
      <c r="O30" s="774"/>
      <c r="P30" s="775"/>
      <c r="Q30" s="776">
        <v>27</v>
      </c>
      <c r="R30" s="777"/>
      <c r="S30" s="777"/>
      <c r="T30" s="777"/>
      <c r="U30" s="777"/>
      <c r="V30" s="777">
        <v>27</v>
      </c>
      <c r="W30" s="777"/>
      <c r="X30" s="777"/>
      <c r="Y30" s="777"/>
      <c r="Z30" s="777"/>
      <c r="AA30" s="777">
        <v>0</v>
      </c>
      <c r="AB30" s="777"/>
      <c r="AC30" s="777"/>
      <c r="AD30" s="777"/>
      <c r="AE30" s="778"/>
      <c r="AF30" s="779" t="s">
        <v>109</v>
      </c>
      <c r="AG30" s="780"/>
      <c r="AH30" s="780"/>
      <c r="AI30" s="780"/>
      <c r="AJ30" s="781"/>
      <c r="AK30" s="848">
        <v>9</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382</v>
      </c>
      <c r="C31" s="774"/>
      <c r="D31" s="774"/>
      <c r="E31" s="774"/>
      <c r="F31" s="774"/>
      <c r="G31" s="774"/>
      <c r="H31" s="774"/>
      <c r="I31" s="774"/>
      <c r="J31" s="774"/>
      <c r="K31" s="774"/>
      <c r="L31" s="774"/>
      <c r="M31" s="774"/>
      <c r="N31" s="774"/>
      <c r="O31" s="774"/>
      <c r="P31" s="775"/>
      <c r="Q31" s="776">
        <v>16</v>
      </c>
      <c r="R31" s="777"/>
      <c r="S31" s="777"/>
      <c r="T31" s="777"/>
      <c r="U31" s="777"/>
      <c r="V31" s="777">
        <v>16</v>
      </c>
      <c r="W31" s="777"/>
      <c r="X31" s="777"/>
      <c r="Y31" s="777"/>
      <c r="Z31" s="777"/>
      <c r="AA31" s="777">
        <v>0</v>
      </c>
      <c r="AB31" s="777"/>
      <c r="AC31" s="777"/>
      <c r="AD31" s="777"/>
      <c r="AE31" s="778"/>
      <c r="AF31" s="779" t="s">
        <v>109</v>
      </c>
      <c r="AG31" s="780"/>
      <c r="AH31" s="780"/>
      <c r="AI31" s="780"/>
      <c r="AJ31" s="781"/>
      <c r="AK31" s="848">
        <v>8</v>
      </c>
      <c r="AL31" s="849"/>
      <c r="AM31" s="849"/>
      <c r="AN31" s="849"/>
      <c r="AO31" s="849"/>
      <c r="AP31" s="849">
        <v>0</v>
      </c>
      <c r="AQ31" s="849"/>
      <c r="AR31" s="849"/>
      <c r="AS31" s="849"/>
      <c r="AT31" s="849"/>
      <c r="AU31" s="849">
        <v>0</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331</v>
      </c>
      <c r="R32" s="777"/>
      <c r="S32" s="777"/>
      <c r="T32" s="777"/>
      <c r="U32" s="777"/>
      <c r="V32" s="777">
        <v>331</v>
      </c>
      <c r="W32" s="777"/>
      <c r="X32" s="777"/>
      <c r="Y32" s="777"/>
      <c r="Z32" s="777"/>
      <c r="AA32" s="777">
        <v>0</v>
      </c>
      <c r="AB32" s="777"/>
      <c r="AC32" s="777"/>
      <c r="AD32" s="777"/>
      <c r="AE32" s="778"/>
      <c r="AF32" s="779">
        <v>0</v>
      </c>
      <c r="AG32" s="780"/>
      <c r="AH32" s="780"/>
      <c r="AI32" s="780"/>
      <c r="AJ32" s="781"/>
      <c r="AK32" s="848">
        <v>91</v>
      </c>
      <c r="AL32" s="849"/>
      <c r="AM32" s="849"/>
      <c r="AN32" s="849"/>
      <c r="AO32" s="849"/>
      <c r="AP32" s="849">
        <v>0</v>
      </c>
      <c r="AQ32" s="849"/>
      <c r="AR32" s="849"/>
      <c r="AS32" s="849"/>
      <c r="AT32" s="849"/>
      <c r="AU32" s="849">
        <v>0</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728</v>
      </c>
      <c r="R33" s="777"/>
      <c r="S33" s="777"/>
      <c r="T33" s="777"/>
      <c r="U33" s="777"/>
      <c r="V33" s="777">
        <v>582</v>
      </c>
      <c r="W33" s="777"/>
      <c r="X33" s="777"/>
      <c r="Y33" s="777"/>
      <c r="Z33" s="777"/>
      <c r="AA33" s="777">
        <v>146</v>
      </c>
      <c r="AB33" s="777"/>
      <c r="AC33" s="777"/>
      <c r="AD33" s="777"/>
      <c r="AE33" s="778"/>
      <c r="AF33" s="779">
        <v>2178</v>
      </c>
      <c r="AG33" s="780"/>
      <c r="AH33" s="780"/>
      <c r="AI33" s="780"/>
      <c r="AJ33" s="781"/>
      <c r="AK33" s="848">
        <v>0</v>
      </c>
      <c r="AL33" s="849"/>
      <c r="AM33" s="849"/>
      <c r="AN33" s="849"/>
      <c r="AO33" s="849"/>
      <c r="AP33" s="849">
        <v>556</v>
      </c>
      <c r="AQ33" s="849"/>
      <c r="AR33" s="849"/>
      <c r="AS33" s="849"/>
      <c r="AT33" s="849"/>
      <c r="AU33" s="849">
        <v>0</v>
      </c>
      <c r="AV33" s="849"/>
      <c r="AW33" s="849"/>
      <c r="AX33" s="849"/>
      <c r="AY33" s="849"/>
      <c r="AZ33" s="850"/>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386</v>
      </c>
      <c r="C34" s="774"/>
      <c r="D34" s="774"/>
      <c r="E34" s="774"/>
      <c r="F34" s="774"/>
      <c r="G34" s="774"/>
      <c r="H34" s="774"/>
      <c r="I34" s="774"/>
      <c r="J34" s="774"/>
      <c r="K34" s="774"/>
      <c r="L34" s="774"/>
      <c r="M34" s="774"/>
      <c r="N34" s="774"/>
      <c r="O34" s="774"/>
      <c r="P34" s="775"/>
      <c r="Q34" s="776">
        <v>1482</v>
      </c>
      <c r="R34" s="777"/>
      <c r="S34" s="777"/>
      <c r="T34" s="777"/>
      <c r="U34" s="777"/>
      <c r="V34" s="777">
        <v>1482</v>
      </c>
      <c r="W34" s="777"/>
      <c r="X34" s="777"/>
      <c r="Y34" s="777"/>
      <c r="Z34" s="777"/>
      <c r="AA34" s="777">
        <v>1</v>
      </c>
      <c r="AB34" s="777"/>
      <c r="AC34" s="777"/>
      <c r="AD34" s="777"/>
      <c r="AE34" s="778"/>
      <c r="AF34" s="779">
        <v>1</v>
      </c>
      <c r="AG34" s="780"/>
      <c r="AH34" s="780"/>
      <c r="AI34" s="780"/>
      <c r="AJ34" s="781"/>
      <c r="AK34" s="848">
        <v>840</v>
      </c>
      <c r="AL34" s="849"/>
      <c r="AM34" s="849"/>
      <c r="AN34" s="849"/>
      <c r="AO34" s="849"/>
      <c r="AP34" s="849">
        <v>11034</v>
      </c>
      <c r="AQ34" s="849"/>
      <c r="AR34" s="849"/>
      <c r="AS34" s="849"/>
      <c r="AT34" s="849"/>
      <c r="AU34" s="849">
        <v>7989</v>
      </c>
      <c r="AV34" s="849"/>
      <c r="AW34" s="849"/>
      <c r="AX34" s="849"/>
      <c r="AY34" s="849"/>
      <c r="AZ34" s="850"/>
      <c r="BA34" s="850"/>
      <c r="BB34" s="850"/>
      <c r="BC34" s="850"/>
      <c r="BD34" s="850"/>
      <c r="BE34" s="846" t="s">
        <v>387</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367</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2202</v>
      </c>
      <c r="AG63" s="860"/>
      <c r="AH63" s="860"/>
      <c r="AI63" s="860"/>
      <c r="AJ63" s="861"/>
      <c r="AK63" s="862"/>
      <c r="AL63" s="857"/>
      <c r="AM63" s="857"/>
      <c r="AN63" s="857"/>
      <c r="AO63" s="857"/>
      <c r="AP63" s="860">
        <v>11590</v>
      </c>
      <c r="AQ63" s="860"/>
      <c r="AR63" s="860"/>
      <c r="AS63" s="860"/>
      <c r="AT63" s="860"/>
      <c r="AU63" s="860">
        <v>7989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0" t="s">
        <v>374</v>
      </c>
      <c r="AG66" s="831"/>
      <c r="AH66" s="831"/>
      <c r="AI66" s="831"/>
      <c r="AJ66" s="871"/>
      <c r="AK66" s="735" t="s">
        <v>375</v>
      </c>
      <c r="AL66" s="759"/>
      <c r="AM66" s="759"/>
      <c r="AN66" s="759"/>
      <c r="AO66" s="760"/>
      <c r="AP66" s="735" t="s">
        <v>376</v>
      </c>
      <c r="AQ66" s="736"/>
      <c r="AR66" s="736"/>
      <c r="AS66" s="736"/>
      <c r="AT66" s="737"/>
      <c r="AU66" s="735" t="s">
        <v>392</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543</v>
      </c>
      <c r="C68" s="888"/>
      <c r="D68" s="888"/>
      <c r="E68" s="888"/>
      <c r="F68" s="888"/>
      <c r="G68" s="888"/>
      <c r="H68" s="888"/>
      <c r="I68" s="888"/>
      <c r="J68" s="888"/>
      <c r="K68" s="888"/>
      <c r="L68" s="888"/>
      <c r="M68" s="888"/>
      <c r="N68" s="888"/>
      <c r="O68" s="888"/>
      <c r="P68" s="889"/>
      <c r="Q68" s="890">
        <v>2214</v>
      </c>
      <c r="R68" s="884"/>
      <c r="S68" s="884"/>
      <c r="T68" s="884"/>
      <c r="U68" s="884"/>
      <c r="V68" s="884">
        <v>2214</v>
      </c>
      <c r="W68" s="884"/>
      <c r="X68" s="884"/>
      <c r="Y68" s="884"/>
      <c r="Z68" s="884"/>
      <c r="AA68" s="884">
        <v>0</v>
      </c>
      <c r="AB68" s="884"/>
      <c r="AC68" s="884"/>
      <c r="AD68" s="884"/>
      <c r="AE68" s="884"/>
      <c r="AF68" s="884">
        <v>0</v>
      </c>
      <c r="AG68" s="884"/>
      <c r="AH68" s="884"/>
      <c r="AI68" s="884"/>
      <c r="AJ68" s="884"/>
      <c r="AK68" s="884">
        <v>172</v>
      </c>
      <c r="AL68" s="884"/>
      <c r="AM68" s="884"/>
      <c r="AN68" s="884"/>
      <c r="AO68" s="884"/>
      <c r="AP68" s="884">
        <v>892</v>
      </c>
      <c r="AQ68" s="884"/>
      <c r="AR68" s="884"/>
      <c r="AS68" s="884"/>
      <c r="AT68" s="884"/>
      <c r="AU68" s="884">
        <v>117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537</v>
      </c>
      <c r="C69" s="892"/>
      <c r="D69" s="892"/>
      <c r="E69" s="892"/>
      <c r="F69" s="892"/>
      <c r="G69" s="892"/>
      <c r="H69" s="892"/>
      <c r="I69" s="892"/>
      <c r="J69" s="892"/>
      <c r="K69" s="892"/>
      <c r="L69" s="892"/>
      <c r="M69" s="892"/>
      <c r="N69" s="892"/>
      <c r="O69" s="892"/>
      <c r="P69" s="893"/>
      <c r="Q69" s="894">
        <v>5641</v>
      </c>
      <c r="R69" s="849"/>
      <c r="S69" s="849"/>
      <c r="T69" s="849"/>
      <c r="U69" s="849"/>
      <c r="V69" s="849">
        <v>5625</v>
      </c>
      <c r="W69" s="849"/>
      <c r="X69" s="849"/>
      <c r="Y69" s="849"/>
      <c r="Z69" s="849"/>
      <c r="AA69" s="849">
        <v>16</v>
      </c>
      <c r="AB69" s="849"/>
      <c r="AC69" s="849"/>
      <c r="AD69" s="849"/>
      <c r="AE69" s="849"/>
      <c r="AF69" s="849">
        <v>16</v>
      </c>
      <c r="AG69" s="849"/>
      <c r="AH69" s="849"/>
      <c r="AI69" s="849"/>
      <c r="AJ69" s="849"/>
      <c r="AK69" s="849">
        <v>24</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538</v>
      </c>
      <c r="C70" s="892"/>
      <c r="D70" s="892"/>
      <c r="E70" s="892"/>
      <c r="F70" s="892"/>
      <c r="G70" s="892"/>
      <c r="H70" s="892"/>
      <c r="I70" s="892"/>
      <c r="J70" s="892"/>
      <c r="K70" s="892"/>
      <c r="L70" s="892"/>
      <c r="M70" s="892"/>
      <c r="N70" s="892"/>
      <c r="O70" s="892"/>
      <c r="P70" s="893"/>
      <c r="Q70" s="894">
        <v>116</v>
      </c>
      <c r="R70" s="849"/>
      <c r="S70" s="849"/>
      <c r="T70" s="849"/>
      <c r="U70" s="849"/>
      <c r="V70" s="849">
        <v>94</v>
      </c>
      <c r="W70" s="849"/>
      <c r="X70" s="849"/>
      <c r="Y70" s="849"/>
      <c r="Z70" s="849"/>
      <c r="AA70" s="849">
        <v>21</v>
      </c>
      <c r="AB70" s="849"/>
      <c r="AC70" s="849"/>
      <c r="AD70" s="849"/>
      <c r="AE70" s="849"/>
      <c r="AF70" s="849">
        <v>21</v>
      </c>
      <c r="AG70" s="849"/>
      <c r="AH70" s="849"/>
      <c r="AI70" s="849"/>
      <c r="AJ70" s="849"/>
      <c r="AK70" s="849">
        <v>0</v>
      </c>
      <c r="AL70" s="849"/>
      <c r="AM70" s="849"/>
      <c r="AN70" s="849"/>
      <c r="AO70" s="849"/>
      <c r="AP70" s="849">
        <v>7</v>
      </c>
      <c r="AQ70" s="849"/>
      <c r="AR70" s="849"/>
      <c r="AS70" s="849"/>
      <c r="AT70" s="849"/>
      <c r="AU70" s="849">
        <v>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539</v>
      </c>
      <c r="C71" s="892"/>
      <c r="D71" s="892"/>
      <c r="E71" s="892"/>
      <c r="F71" s="892"/>
      <c r="G71" s="892"/>
      <c r="H71" s="892"/>
      <c r="I71" s="892"/>
      <c r="J71" s="892"/>
      <c r="K71" s="892"/>
      <c r="L71" s="892"/>
      <c r="M71" s="892"/>
      <c r="N71" s="892"/>
      <c r="O71" s="892"/>
      <c r="P71" s="893"/>
      <c r="Q71" s="894">
        <v>103</v>
      </c>
      <c r="R71" s="849"/>
      <c r="S71" s="849"/>
      <c r="T71" s="849"/>
      <c r="U71" s="849"/>
      <c r="V71" s="849">
        <v>101</v>
      </c>
      <c r="W71" s="849"/>
      <c r="X71" s="849"/>
      <c r="Y71" s="849"/>
      <c r="Z71" s="849"/>
      <c r="AA71" s="849">
        <v>2</v>
      </c>
      <c r="AB71" s="849"/>
      <c r="AC71" s="849"/>
      <c r="AD71" s="849"/>
      <c r="AE71" s="849"/>
      <c r="AF71" s="849">
        <v>2</v>
      </c>
      <c r="AG71" s="849"/>
      <c r="AH71" s="849"/>
      <c r="AI71" s="849"/>
      <c r="AJ71" s="849"/>
      <c r="AK71" s="849">
        <v>7</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540</v>
      </c>
      <c r="C72" s="892"/>
      <c r="D72" s="892"/>
      <c r="E72" s="892"/>
      <c r="F72" s="892"/>
      <c r="G72" s="892"/>
      <c r="H72" s="892"/>
      <c r="I72" s="892"/>
      <c r="J72" s="892"/>
      <c r="K72" s="892"/>
      <c r="L72" s="892"/>
      <c r="M72" s="892"/>
      <c r="N72" s="892"/>
      <c r="O72" s="892"/>
      <c r="P72" s="893"/>
      <c r="Q72" s="894">
        <v>301</v>
      </c>
      <c r="R72" s="849"/>
      <c r="S72" s="849"/>
      <c r="T72" s="849"/>
      <c r="U72" s="849"/>
      <c r="V72" s="849">
        <v>301</v>
      </c>
      <c r="W72" s="849"/>
      <c r="X72" s="849"/>
      <c r="Y72" s="849"/>
      <c r="Z72" s="849"/>
      <c r="AA72" s="849">
        <v>0</v>
      </c>
      <c r="AB72" s="849"/>
      <c r="AC72" s="849"/>
      <c r="AD72" s="849"/>
      <c r="AE72" s="849"/>
      <c r="AF72" s="849">
        <v>0</v>
      </c>
      <c r="AG72" s="849"/>
      <c r="AH72" s="849"/>
      <c r="AI72" s="849"/>
      <c r="AJ72" s="849"/>
      <c r="AK72" s="849">
        <v>6</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541</v>
      </c>
      <c r="C73" s="892"/>
      <c r="D73" s="892"/>
      <c r="E73" s="892"/>
      <c r="F73" s="892"/>
      <c r="G73" s="892"/>
      <c r="H73" s="892"/>
      <c r="I73" s="892"/>
      <c r="J73" s="892"/>
      <c r="K73" s="892"/>
      <c r="L73" s="892"/>
      <c r="M73" s="892"/>
      <c r="N73" s="892"/>
      <c r="O73" s="892"/>
      <c r="P73" s="893"/>
      <c r="Q73" s="894">
        <v>919</v>
      </c>
      <c r="R73" s="849"/>
      <c r="S73" s="849"/>
      <c r="T73" s="849"/>
      <c r="U73" s="849"/>
      <c r="V73" s="849">
        <v>818</v>
      </c>
      <c r="W73" s="849"/>
      <c r="X73" s="849"/>
      <c r="Y73" s="849"/>
      <c r="Z73" s="849"/>
      <c r="AA73" s="849">
        <v>101</v>
      </c>
      <c r="AB73" s="849"/>
      <c r="AC73" s="849"/>
      <c r="AD73" s="849"/>
      <c r="AE73" s="849"/>
      <c r="AF73" s="849">
        <v>101</v>
      </c>
      <c r="AG73" s="849"/>
      <c r="AH73" s="849"/>
      <c r="AI73" s="849"/>
      <c r="AJ73" s="849"/>
      <c r="AK73" s="849">
        <v>0</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542</v>
      </c>
      <c r="C74" s="892"/>
      <c r="D74" s="892"/>
      <c r="E74" s="892"/>
      <c r="F74" s="892"/>
      <c r="G74" s="892"/>
      <c r="H74" s="892"/>
      <c r="I74" s="892"/>
      <c r="J74" s="892"/>
      <c r="K74" s="892"/>
      <c r="L74" s="892"/>
      <c r="M74" s="892"/>
      <c r="N74" s="892"/>
      <c r="O74" s="892"/>
      <c r="P74" s="893"/>
      <c r="Q74" s="894">
        <v>15434</v>
      </c>
      <c r="R74" s="849"/>
      <c r="S74" s="849"/>
      <c r="T74" s="849"/>
      <c r="U74" s="849"/>
      <c r="V74" s="849">
        <v>15147</v>
      </c>
      <c r="W74" s="849"/>
      <c r="X74" s="849"/>
      <c r="Y74" s="849"/>
      <c r="Z74" s="849"/>
      <c r="AA74" s="849">
        <v>287</v>
      </c>
      <c r="AB74" s="849"/>
      <c r="AC74" s="849"/>
      <c r="AD74" s="849"/>
      <c r="AE74" s="849"/>
      <c r="AF74" s="849">
        <v>279</v>
      </c>
      <c r="AG74" s="849"/>
      <c r="AH74" s="849"/>
      <c r="AI74" s="849"/>
      <c r="AJ74" s="849"/>
      <c r="AK74" s="849">
        <v>8</v>
      </c>
      <c r="AL74" s="849"/>
      <c r="AM74" s="849"/>
      <c r="AN74" s="849"/>
      <c r="AO74" s="849"/>
      <c r="AP74" s="849">
        <v>4044</v>
      </c>
      <c r="AQ74" s="849"/>
      <c r="AR74" s="849"/>
      <c r="AS74" s="849"/>
      <c r="AT74" s="849"/>
      <c r="AU74" s="849">
        <v>235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367</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419</v>
      </c>
      <c r="AG88" s="860"/>
      <c r="AH88" s="860"/>
      <c r="AI88" s="860"/>
      <c r="AJ88" s="860"/>
      <c r="AK88" s="857"/>
      <c r="AL88" s="857"/>
      <c r="AM88" s="857"/>
      <c r="AN88" s="857"/>
      <c r="AO88" s="857"/>
      <c r="AP88" s="860">
        <v>4943</v>
      </c>
      <c r="AQ88" s="860"/>
      <c r="AR88" s="860"/>
      <c r="AS88" s="860"/>
      <c r="AT88" s="860"/>
      <c r="AU88" s="860">
        <v>354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0</v>
      </c>
      <c r="CS102" s="868"/>
      <c r="CT102" s="868"/>
      <c r="CU102" s="868"/>
      <c r="CV102" s="911"/>
      <c r="CW102" s="910">
        <v>10</v>
      </c>
      <c r="CX102" s="868"/>
      <c r="CY102" s="868"/>
      <c r="CZ102" s="868"/>
      <c r="DA102" s="911"/>
      <c r="DB102" s="910">
        <v>0</v>
      </c>
      <c r="DC102" s="868"/>
      <c r="DD102" s="868"/>
      <c r="DE102" s="868"/>
      <c r="DF102" s="911"/>
      <c r="DG102" s="910">
        <v>469</v>
      </c>
      <c r="DH102" s="868"/>
      <c r="DI102" s="868"/>
      <c r="DJ102" s="868"/>
      <c r="DK102" s="911"/>
      <c r="DL102" s="910">
        <v>0</v>
      </c>
      <c r="DM102" s="868"/>
      <c r="DN102" s="868"/>
      <c r="DO102" s="868"/>
      <c r="DP102" s="911"/>
      <c r="DQ102" s="910">
        <v>463</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285</v>
      </c>
      <c r="AG109" s="913"/>
      <c r="AH109" s="913"/>
      <c r="AI109" s="913"/>
      <c r="AJ109" s="914"/>
      <c r="AK109" s="912" t="s">
        <v>284</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285</v>
      </c>
      <c r="BW109" s="913"/>
      <c r="BX109" s="913"/>
      <c r="BY109" s="913"/>
      <c r="BZ109" s="914"/>
      <c r="CA109" s="912" t="s">
        <v>284</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285</v>
      </c>
      <c r="DM109" s="913"/>
      <c r="DN109" s="913"/>
      <c r="DO109" s="913"/>
      <c r="DP109" s="914"/>
      <c r="DQ109" s="912" t="s">
        <v>284</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1028589</v>
      </c>
      <c r="AB110" s="920"/>
      <c r="AC110" s="920"/>
      <c r="AD110" s="920"/>
      <c r="AE110" s="921"/>
      <c r="AF110" s="922">
        <v>1057564</v>
      </c>
      <c r="AG110" s="920"/>
      <c r="AH110" s="920"/>
      <c r="AI110" s="920"/>
      <c r="AJ110" s="921"/>
      <c r="AK110" s="922">
        <v>1087046</v>
      </c>
      <c r="AL110" s="920"/>
      <c r="AM110" s="920"/>
      <c r="AN110" s="920"/>
      <c r="AO110" s="921"/>
      <c r="AP110" s="923">
        <v>14.8</v>
      </c>
      <c r="AQ110" s="924"/>
      <c r="AR110" s="924"/>
      <c r="AS110" s="924"/>
      <c r="AT110" s="925"/>
      <c r="AU110" s="926" t="s">
        <v>61</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14086965</v>
      </c>
      <c r="BR110" s="957"/>
      <c r="BS110" s="957"/>
      <c r="BT110" s="957"/>
      <c r="BU110" s="957"/>
      <c r="BV110" s="957">
        <v>15525440</v>
      </c>
      <c r="BW110" s="957"/>
      <c r="BX110" s="957"/>
      <c r="BY110" s="957"/>
      <c r="BZ110" s="957"/>
      <c r="CA110" s="957">
        <v>16198083</v>
      </c>
      <c r="CB110" s="957"/>
      <c r="CC110" s="957"/>
      <c r="CD110" s="957"/>
      <c r="CE110" s="957"/>
      <c r="CF110" s="971">
        <v>220.4</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109</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9392053</v>
      </c>
      <c r="BR112" s="950"/>
      <c r="BS112" s="950"/>
      <c r="BT112" s="950"/>
      <c r="BU112" s="950"/>
      <c r="BV112" s="950">
        <v>8878166</v>
      </c>
      <c r="BW112" s="950"/>
      <c r="BX112" s="950"/>
      <c r="BY112" s="950"/>
      <c r="BZ112" s="950"/>
      <c r="CA112" s="950">
        <v>7988657</v>
      </c>
      <c r="CB112" s="950"/>
      <c r="CC112" s="950"/>
      <c r="CD112" s="950"/>
      <c r="CE112" s="950"/>
      <c r="CF112" s="944">
        <v>108.7</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812872</v>
      </c>
      <c r="AB113" s="964"/>
      <c r="AC113" s="964"/>
      <c r="AD113" s="964"/>
      <c r="AE113" s="965"/>
      <c r="AF113" s="966">
        <v>799925</v>
      </c>
      <c r="AG113" s="964"/>
      <c r="AH113" s="964"/>
      <c r="AI113" s="964"/>
      <c r="AJ113" s="965"/>
      <c r="AK113" s="966">
        <v>679180</v>
      </c>
      <c r="AL113" s="964"/>
      <c r="AM113" s="964"/>
      <c r="AN113" s="964"/>
      <c r="AO113" s="965"/>
      <c r="AP113" s="967">
        <v>9.1999999999999993</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308352</v>
      </c>
      <c r="BR113" s="950"/>
      <c r="BS113" s="950"/>
      <c r="BT113" s="950"/>
      <c r="BU113" s="950"/>
      <c r="BV113" s="950">
        <v>302961</v>
      </c>
      <c r="BW113" s="950"/>
      <c r="BX113" s="950"/>
      <c r="BY113" s="950"/>
      <c r="BZ113" s="950"/>
      <c r="CA113" s="950">
        <v>354155</v>
      </c>
      <c r="CB113" s="950"/>
      <c r="CC113" s="950"/>
      <c r="CD113" s="950"/>
      <c r="CE113" s="950"/>
      <c r="CF113" s="944">
        <v>4.8</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97997</v>
      </c>
      <c r="AB114" s="989"/>
      <c r="AC114" s="989"/>
      <c r="AD114" s="989"/>
      <c r="AE114" s="990"/>
      <c r="AF114" s="991">
        <v>97977</v>
      </c>
      <c r="AG114" s="989"/>
      <c r="AH114" s="989"/>
      <c r="AI114" s="989"/>
      <c r="AJ114" s="990"/>
      <c r="AK114" s="991">
        <v>97401</v>
      </c>
      <c r="AL114" s="989"/>
      <c r="AM114" s="989"/>
      <c r="AN114" s="989"/>
      <c r="AO114" s="990"/>
      <c r="AP114" s="992">
        <v>1.3</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2129968</v>
      </c>
      <c r="BR114" s="950"/>
      <c r="BS114" s="950"/>
      <c r="BT114" s="950"/>
      <c r="BU114" s="950"/>
      <c r="BV114" s="950">
        <v>1808576</v>
      </c>
      <c r="BW114" s="950"/>
      <c r="BX114" s="950"/>
      <c r="BY114" s="950"/>
      <c r="BZ114" s="950"/>
      <c r="CA114" s="950">
        <v>1666886</v>
      </c>
      <c r="CB114" s="950"/>
      <c r="CC114" s="950"/>
      <c r="CD114" s="950"/>
      <c r="CE114" s="950"/>
      <c r="CF114" s="944">
        <v>22.7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v>309310</v>
      </c>
      <c r="BR115" s="950"/>
      <c r="BS115" s="950"/>
      <c r="BT115" s="950"/>
      <c r="BU115" s="950"/>
      <c r="BV115" s="950">
        <v>743278</v>
      </c>
      <c r="BW115" s="950"/>
      <c r="BX115" s="950"/>
      <c r="BY115" s="950"/>
      <c r="BZ115" s="950"/>
      <c r="CA115" s="950">
        <v>463147</v>
      </c>
      <c r="CB115" s="950"/>
      <c r="CC115" s="950"/>
      <c r="CD115" s="950"/>
      <c r="CE115" s="950"/>
      <c r="CF115" s="944">
        <v>6.3</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v>363</v>
      </c>
      <c r="AL116" s="989"/>
      <c r="AM116" s="989"/>
      <c r="AN116" s="989"/>
      <c r="AO116" s="990"/>
      <c r="AP116" s="992">
        <v>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1939458</v>
      </c>
      <c r="AB117" s="996"/>
      <c r="AC117" s="996"/>
      <c r="AD117" s="996"/>
      <c r="AE117" s="997"/>
      <c r="AF117" s="995">
        <v>1955466</v>
      </c>
      <c r="AG117" s="996"/>
      <c r="AH117" s="996"/>
      <c r="AI117" s="996"/>
      <c r="AJ117" s="997"/>
      <c r="AK117" s="995">
        <v>1863990</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285</v>
      </c>
      <c r="AG118" s="913"/>
      <c r="AH118" s="913"/>
      <c r="AI118" s="913"/>
      <c r="AJ118" s="914"/>
      <c r="AK118" s="912" t="s">
        <v>284</v>
      </c>
      <c r="AL118" s="913"/>
      <c r="AM118" s="913"/>
      <c r="AN118" s="913"/>
      <c r="AO118" s="914"/>
      <c r="AP118" s="1020" t="s">
        <v>403</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431</v>
      </c>
      <c r="BP118" s="1024"/>
      <c r="BQ118" s="1015">
        <v>26226648</v>
      </c>
      <c r="BR118" s="1016"/>
      <c r="BS118" s="1016"/>
      <c r="BT118" s="1016"/>
      <c r="BU118" s="1016"/>
      <c r="BV118" s="1016">
        <v>27258421</v>
      </c>
      <c r="BW118" s="1016"/>
      <c r="BX118" s="1016"/>
      <c r="BY118" s="1016"/>
      <c r="BZ118" s="1016"/>
      <c r="CA118" s="1016">
        <v>26670928</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4377825</v>
      </c>
      <c r="BR119" s="957"/>
      <c r="BS119" s="957"/>
      <c r="BT119" s="957"/>
      <c r="BU119" s="957"/>
      <c r="BV119" s="957">
        <v>4457416</v>
      </c>
      <c r="BW119" s="957"/>
      <c r="BX119" s="957"/>
      <c r="BY119" s="957"/>
      <c r="BZ119" s="957"/>
      <c r="CA119" s="957">
        <v>4564091</v>
      </c>
      <c r="CB119" s="957"/>
      <c r="CC119" s="957"/>
      <c r="CD119" s="957"/>
      <c r="CE119" s="957"/>
      <c r="CF119" s="971">
        <v>62.1</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247668</v>
      </c>
      <c r="BR120" s="950"/>
      <c r="BS120" s="950"/>
      <c r="BT120" s="950"/>
      <c r="BU120" s="950"/>
      <c r="BV120" s="950">
        <v>230841</v>
      </c>
      <c r="BW120" s="950"/>
      <c r="BX120" s="950"/>
      <c r="BY120" s="950"/>
      <c r="BZ120" s="950"/>
      <c r="CA120" s="950">
        <v>218217</v>
      </c>
      <c r="CB120" s="950"/>
      <c r="CC120" s="950"/>
      <c r="CD120" s="950"/>
      <c r="CE120" s="950"/>
      <c r="CF120" s="944">
        <v>3</v>
      </c>
      <c r="CG120" s="945"/>
      <c r="CH120" s="945"/>
      <c r="CI120" s="945"/>
      <c r="CJ120" s="945"/>
      <c r="CK120" s="1043" t="s">
        <v>437</v>
      </c>
      <c r="CL120" s="1044"/>
      <c r="CM120" s="1044"/>
      <c r="CN120" s="1044"/>
      <c r="CO120" s="1045"/>
      <c r="CP120" s="1051" t="s">
        <v>386</v>
      </c>
      <c r="CQ120" s="1052"/>
      <c r="CR120" s="1052"/>
      <c r="CS120" s="1052"/>
      <c r="CT120" s="1052"/>
      <c r="CU120" s="1052"/>
      <c r="CV120" s="1052"/>
      <c r="CW120" s="1052"/>
      <c r="CX120" s="1052"/>
      <c r="CY120" s="1052"/>
      <c r="CZ120" s="1052"/>
      <c r="DA120" s="1052"/>
      <c r="DB120" s="1052"/>
      <c r="DC120" s="1052"/>
      <c r="DD120" s="1052"/>
      <c r="DE120" s="1052"/>
      <c r="DF120" s="1053"/>
      <c r="DG120" s="956">
        <v>9392053</v>
      </c>
      <c r="DH120" s="957"/>
      <c r="DI120" s="957"/>
      <c r="DJ120" s="957"/>
      <c r="DK120" s="957"/>
      <c r="DL120" s="957">
        <v>8878166</v>
      </c>
      <c r="DM120" s="957"/>
      <c r="DN120" s="957"/>
      <c r="DO120" s="957"/>
      <c r="DP120" s="957"/>
      <c r="DQ120" s="957">
        <v>7988657</v>
      </c>
      <c r="DR120" s="957"/>
      <c r="DS120" s="957"/>
      <c r="DT120" s="957"/>
      <c r="DU120" s="957"/>
      <c r="DV120" s="958">
        <v>108.7</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17679492</v>
      </c>
      <c r="BR121" s="1016"/>
      <c r="BS121" s="1016"/>
      <c r="BT121" s="1016"/>
      <c r="BU121" s="1016"/>
      <c r="BV121" s="1016">
        <v>18181903</v>
      </c>
      <c r="BW121" s="1016"/>
      <c r="BX121" s="1016"/>
      <c r="BY121" s="1016"/>
      <c r="BZ121" s="1016"/>
      <c r="CA121" s="1016">
        <v>18376628</v>
      </c>
      <c r="CB121" s="1016"/>
      <c r="CC121" s="1016"/>
      <c r="CD121" s="1016"/>
      <c r="CE121" s="1016"/>
      <c r="CF121" s="1054">
        <v>250</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440</v>
      </c>
      <c r="BP122" s="1024"/>
      <c r="BQ122" s="1064">
        <v>22304985</v>
      </c>
      <c r="BR122" s="1065"/>
      <c r="BS122" s="1065"/>
      <c r="BT122" s="1065"/>
      <c r="BU122" s="1065"/>
      <c r="BV122" s="1065">
        <v>22870160</v>
      </c>
      <c r="BW122" s="1065"/>
      <c r="BX122" s="1065"/>
      <c r="BY122" s="1065"/>
      <c r="BZ122" s="1065"/>
      <c r="CA122" s="1065">
        <v>23158936</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52.8</v>
      </c>
      <c r="BR123" s="1057"/>
      <c r="BS123" s="1057"/>
      <c r="BT123" s="1057"/>
      <c r="BU123" s="1057"/>
      <c r="BV123" s="1057">
        <v>60.1</v>
      </c>
      <c r="BW123" s="1057"/>
      <c r="BX123" s="1057"/>
      <c r="BY123" s="1057"/>
      <c r="BZ123" s="1057"/>
      <c r="CA123" s="1057">
        <v>47.7</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v>309307</v>
      </c>
      <c r="DH126" s="950"/>
      <c r="DI126" s="950"/>
      <c r="DJ126" s="950"/>
      <c r="DK126" s="950"/>
      <c r="DL126" s="950">
        <v>743278</v>
      </c>
      <c r="DM126" s="950"/>
      <c r="DN126" s="950"/>
      <c r="DO126" s="950"/>
      <c r="DP126" s="950"/>
      <c r="DQ126" s="950">
        <v>463147</v>
      </c>
      <c r="DR126" s="950"/>
      <c r="DS126" s="950"/>
      <c r="DT126" s="950"/>
      <c r="DU126" s="950"/>
      <c r="DV126" s="951">
        <v>6.3</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451</v>
      </c>
      <c r="AY127" s="917"/>
      <c r="AZ127" s="917"/>
      <c r="BA127" s="917"/>
      <c r="BB127" s="917"/>
      <c r="BC127" s="917"/>
      <c r="BD127" s="917"/>
      <c r="BE127" s="918"/>
      <c r="BF127" s="1071" t="s">
        <v>109</v>
      </c>
      <c r="BG127" s="1072"/>
      <c r="BH127" s="1072"/>
      <c r="BI127" s="1072"/>
      <c r="BJ127" s="1072"/>
      <c r="BK127" s="1072"/>
      <c r="BL127" s="1081"/>
      <c r="BM127" s="1071">
        <v>13.56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v>3</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17060</v>
      </c>
      <c r="AB128" s="1120"/>
      <c r="AC128" s="1120"/>
      <c r="AD128" s="1120"/>
      <c r="AE128" s="1121"/>
      <c r="AF128" s="1122">
        <v>14979</v>
      </c>
      <c r="AG128" s="1120"/>
      <c r="AH128" s="1120"/>
      <c r="AI128" s="1120"/>
      <c r="AJ128" s="1121"/>
      <c r="AK128" s="1122">
        <v>13628</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109</v>
      </c>
      <c r="BG128" s="1097"/>
      <c r="BH128" s="1097"/>
      <c r="BI128" s="1097"/>
      <c r="BJ128" s="1097"/>
      <c r="BK128" s="1097"/>
      <c r="BL128" s="1098"/>
      <c r="BM128" s="1096">
        <v>18.559999999999999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8860026</v>
      </c>
      <c r="AB129" s="989"/>
      <c r="AC129" s="989"/>
      <c r="AD129" s="989"/>
      <c r="AE129" s="990"/>
      <c r="AF129" s="991">
        <v>8790103</v>
      </c>
      <c r="AG129" s="989"/>
      <c r="AH129" s="989"/>
      <c r="AI129" s="989"/>
      <c r="AJ129" s="990"/>
      <c r="AK129" s="991">
        <v>8819219</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5.9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1433247</v>
      </c>
      <c r="AB130" s="989"/>
      <c r="AC130" s="989"/>
      <c r="AD130" s="989"/>
      <c r="AE130" s="990"/>
      <c r="AF130" s="991">
        <v>1499884</v>
      </c>
      <c r="AG130" s="989"/>
      <c r="AH130" s="989"/>
      <c r="AI130" s="989"/>
      <c r="AJ130" s="990"/>
      <c r="AK130" s="991">
        <v>1469439</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47.7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7426779</v>
      </c>
      <c r="AB131" s="1028"/>
      <c r="AC131" s="1028"/>
      <c r="AD131" s="1028"/>
      <c r="AE131" s="1029"/>
      <c r="AF131" s="1030">
        <v>7290219</v>
      </c>
      <c r="AG131" s="1028"/>
      <c r="AH131" s="1028"/>
      <c r="AI131" s="1028"/>
      <c r="AJ131" s="1029"/>
      <c r="AK131" s="1030">
        <v>7349780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6.5863142019999996</v>
      </c>
      <c r="AB132" s="1134"/>
      <c r="AC132" s="1134"/>
      <c r="AD132" s="1134"/>
      <c r="AE132" s="1135"/>
      <c r="AF132" s="1136">
        <v>6.0437553380000004</v>
      </c>
      <c r="AG132" s="1134"/>
      <c r="AH132" s="1134"/>
      <c r="AI132" s="1134"/>
      <c r="AJ132" s="1135"/>
      <c r="AK132" s="1136">
        <v>5.1827809809999996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7.5</v>
      </c>
      <c r="AB133" s="1141"/>
      <c r="AC133" s="1141"/>
      <c r="AD133" s="1141"/>
      <c r="AE133" s="1142"/>
      <c r="AF133" s="1140">
        <v>6.5</v>
      </c>
      <c r="AG133" s="1141"/>
      <c r="AH133" s="1141"/>
      <c r="AI133" s="1141"/>
      <c r="AJ133" s="1142"/>
      <c r="AK133" s="1140">
        <v>5.9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2679392</v>
      </c>
      <c r="L9" s="264">
        <v>72295</v>
      </c>
      <c r="M9" s="265">
        <v>71916</v>
      </c>
      <c r="N9" s="266">
        <v>0.5</v>
      </c>
    </row>
    <row r="10" spans="1:16">
      <c r="A10" s="248"/>
      <c r="B10" s="244"/>
      <c r="C10" s="244"/>
      <c r="D10" s="244"/>
      <c r="E10" s="244"/>
      <c r="F10" s="244"/>
      <c r="G10" s="1149" t="s">
        <v>473</v>
      </c>
      <c r="H10" s="1150"/>
      <c r="I10" s="1150"/>
      <c r="J10" s="1151"/>
      <c r="K10" s="267">
        <v>279660</v>
      </c>
      <c r="L10" s="268">
        <v>7546</v>
      </c>
      <c r="M10" s="269">
        <v>7911</v>
      </c>
      <c r="N10" s="270">
        <v>-4.5999999999999996</v>
      </c>
    </row>
    <row r="11" spans="1:16" ht="13.5" customHeight="1">
      <c r="A11" s="248"/>
      <c r="B11" s="244"/>
      <c r="C11" s="244"/>
      <c r="D11" s="244"/>
      <c r="E11" s="244"/>
      <c r="F11" s="244"/>
      <c r="G11" s="1149" t="s">
        <v>474</v>
      </c>
      <c r="H11" s="1150"/>
      <c r="I11" s="1150"/>
      <c r="J11" s="1151"/>
      <c r="K11" s="267">
        <v>399100</v>
      </c>
      <c r="L11" s="268">
        <v>10768</v>
      </c>
      <c r="M11" s="269">
        <v>7787</v>
      </c>
      <c r="N11" s="270">
        <v>38.299999999999997</v>
      </c>
    </row>
    <row r="12" spans="1:16" ht="13.5" customHeight="1">
      <c r="A12" s="248"/>
      <c r="B12" s="244"/>
      <c r="C12" s="244"/>
      <c r="D12" s="244"/>
      <c r="E12" s="244"/>
      <c r="F12" s="244"/>
      <c r="G12" s="1149" t="s">
        <v>475</v>
      </c>
      <c r="H12" s="1150"/>
      <c r="I12" s="1150"/>
      <c r="J12" s="1151"/>
      <c r="K12" s="267" t="s">
        <v>476</v>
      </c>
      <c r="L12" s="268" t="s">
        <v>476</v>
      </c>
      <c r="M12" s="269">
        <v>906</v>
      </c>
      <c r="N12" s="270" t="s">
        <v>476</v>
      </c>
    </row>
    <row r="13" spans="1:16" ht="13.5" customHeight="1">
      <c r="A13" s="248"/>
      <c r="B13" s="244"/>
      <c r="C13" s="244"/>
      <c r="D13" s="244"/>
      <c r="E13" s="244"/>
      <c r="F13" s="244"/>
      <c r="G13" s="1149" t="s">
        <v>477</v>
      </c>
      <c r="H13" s="1150"/>
      <c r="I13" s="1150"/>
      <c r="J13" s="1151"/>
      <c r="K13" s="267" t="s">
        <v>476</v>
      </c>
      <c r="L13" s="268" t="s">
        <v>476</v>
      </c>
      <c r="M13" s="269">
        <v>13</v>
      </c>
      <c r="N13" s="270" t="s">
        <v>476</v>
      </c>
    </row>
    <row r="14" spans="1:16" ht="13.5" customHeight="1">
      <c r="A14" s="248"/>
      <c r="B14" s="244"/>
      <c r="C14" s="244"/>
      <c r="D14" s="244"/>
      <c r="E14" s="244"/>
      <c r="F14" s="244"/>
      <c r="G14" s="1149" t="s">
        <v>478</v>
      </c>
      <c r="H14" s="1150"/>
      <c r="I14" s="1150"/>
      <c r="J14" s="1151"/>
      <c r="K14" s="267">
        <v>66528</v>
      </c>
      <c r="L14" s="268">
        <v>1795</v>
      </c>
      <c r="M14" s="269">
        <v>3077</v>
      </c>
      <c r="N14" s="270">
        <v>-41.7</v>
      </c>
    </row>
    <row r="15" spans="1:16" ht="13.5" customHeight="1">
      <c r="A15" s="248"/>
      <c r="B15" s="244"/>
      <c r="C15" s="244"/>
      <c r="D15" s="244"/>
      <c r="E15" s="244"/>
      <c r="F15" s="244"/>
      <c r="G15" s="1149" t="s">
        <v>479</v>
      </c>
      <c r="H15" s="1150"/>
      <c r="I15" s="1150"/>
      <c r="J15" s="1151"/>
      <c r="K15" s="267">
        <v>99848</v>
      </c>
      <c r="L15" s="268">
        <v>2694</v>
      </c>
      <c r="M15" s="269">
        <v>1653</v>
      </c>
      <c r="N15" s="270">
        <v>63</v>
      </c>
    </row>
    <row r="16" spans="1:16">
      <c r="A16" s="248"/>
      <c r="B16" s="244"/>
      <c r="C16" s="244"/>
      <c r="D16" s="244"/>
      <c r="E16" s="244"/>
      <c r="F16" s="244"/>
      <c r="G16" s="1152" t="s">
        <v>480</v>
      </c>
      <c r="H16" s="1153"/>
      <c r="I16" s="1153"/>
      <c r="J16" s="1154"/>
      <c r="K16" s="268">
        <v>-305996</v>
      </c>
      <c r="L16" s="268">
        <v>-8256</v>
      </c>
      <c r="M16" s="269">
        <v>-7483</v>
      </c>
      <c r="N16" s="270">
        <v>10.3</v>
      </c>
    </row>
    <row r="17" spans="1:16">
      <c r="A17" s="248"/>
      <c r="B17" s="244"/>
      <c r="C17" s="244"/>
      <c r="D17" s="244"/>
      <c r="E17" s="244"/>
      <c r="F17" s="244"/>
      <c r="G17" s="1152" t="s">
        <v>168</v>
      </c>
      <c r="H17" s="1153"/>
      <c r="I17" s="1153"/>
      <c r="J17" s="1154"/>
      <c r="K17" s="268">
        <v>3218532</v>
      </c>
      <c r="L17" s="268">
        <v>86842</v>
      </c>
      <c r="M17" s="269">
        <v>85779</v>
      </c>
      <c r="N17" s="270">
        <v>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7.47</v>
      </c>
      <c r="L21" s="281">
        <v>8.2100000000000009</v>
      </c>
      <c r="M21" s="282">
        <v>-0.74</v>
      </c>
      <c r="N21" s="249"/>
      <c r="O21" s="283"/>
      <c r="P21" s="279"/>
    </row>
    <row r="22" spans="1:16" s="284" customFormat="1">
      <c r="A22" s="279"/>
      <c r="B22" s="249"/>
      <c r="C22" s="249"/>
      <c r="D22" s="249"/>
      <c r="E22" s="249"/>
      <c r="F22" s="249"/>
      <c r="G22" s="1144" t="s">
        <v>486</v>
      </c>
      <c r="H22" s="1145"/>
      <c r="I22" s="1145"/>
      <c r="J22" s="1146"/>
      <c r="K22" s="285">
        <v>94.5</v>
      </c>
      <c r="L22" s="286">
        <v>97</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1087046</v>
      </c>
      <c r="L32" s="294">
        <v>29330</v>
      </c>
      <c r="M32" s="295">
        <v>51963</v>
      </c>
      <c r="N32" s="296">
        <v>-43.6</v>
      </c>
    </row>
    <row r="33" spans="1:16" ht="13.5" customHeight="1">
      <c r="A33" s="248"/>
      <c r="B33" s="244"/>
      <c r="C33" s="244"/>
      <c r="D33" s="244"/>
      <c r="E33" s="244"/>
      <c r="F33" s="244"/>
      <c r="G33" s="1160" t="s">
        <v>491</v>
      </c>
      <c r="H33" s="1161"/>
      <c r="I33" s="1161"/>
      <c r="J33" s="1162"/>
      <c r="K33" s="294" t="s">
        <v>476</v>
      </c>
      <c r="L33" s="294" t="s">
        <v>476</v>
      </c>
      <c r="M33" s="295" t="s">
        <v>476</v>
      </c>
      <c r="N33" s="296" t="s">
        <v>476</v>
      </c>
    </row>
    <row r="34" spans="1:16" ht="27" customHeight="1">
      <c r="A34" s="248"/>
      <c r="B34" s="244"/>
      <c r="C34" s="244"/>
      <c r="D34" s="244"/>
      <c r="E34" s="244"/>
      <c r="F34" s="244"/>
      <c r="G34" s="1160" t="s">
        <v>492</v>
      </c>
      <c r="H34" s="1161"/>
      <c r="I34" s="1161"/>
      <c r="J34" s="1162"/>
      <c r="K34" s="294" t="s">
        <v>476</v>
      </c>
      <c r="L34" s="294" t="s">
        <v>476</v>
      </c>
      <c r="M34" s="295">
        <v>71</v>
      </c>
      <c r="N34" s="296" t="s">
        <v>476</v>
      </c>
    </row>
    <row r="35" spans="1:16" ht="27" customHeight="1">
      <c r="A35" s="248"/>
      <c r="B35" s="244"/>
      <c r="C35" s="244"/>
      <c r="D35" s="244"/>
      <c r="E35" s="244"/>
      <c r="F35" s="244"/>
      <c r="G35" s="1160" t="s">
        <v>493</v>
      </c>
      <c r="H35" s="1161"/>
      <c r="I35" s="1161"/>
      <c r="J35" s="1162"/>
      <c r="K35" s="294">
        <v>679180</v>
      </c>
      <c r="L35" s="294">
        <v>18326</v>
      </c>
      <c r="M35" s="295">
        <v>20847</v>
      </c>
      <c r="N35" s="296">
        <v>-12.1</v>
      </c>
    </row>
    <row r="36" spans="1:16" ht="27" customHeight="1">
      <c r="A36" s="248"/>
      <c r="B36" s="244"/>
      <c r="C36" s="244"/>
      <c r="D36" s="244"/>
      <c r="E36" s="244"/>
      <c r="F36" s="244"/>
      <c r="G36" s="1160" t="s">
        <v>494</v>
      </c>
      <c r="H36" s="1161"/>
      <c r="I36" s="1161"/>
      <c r="J36" s="1162"/>
      <c r="K36" s="294">
        <v>97401</v>
      </c>
      <c r="L36" s="294">
        <v>2628</v>
      </c>
      <c r="M36" s="295">
        <v>3529</v>
      </c>
      <c r="N36" s="296">
        <v>-25.5</v>
      </c>
    </row>
    <row r="37" spans="1:16" ht="13.5" customHeight="1">
      <c r="A37" s="248"/>
      <c r="B37" s="244"/>
      <c r="C37" s="244"/>
      <c r="D37" s="244"/>
      <c r="E37" s="244"/>
      <c r="F37" s="244"/>
      <c r="G37" s="1160" t="s">
        <v>495</v>
      </c>
      <c r="H37" s="1161"/>
      <c r="I37" s="1161"/>
      <c r="J37" s="1162"/>
      <c r="K37" s="294" t="s">
        <v>476</v>
      </c>
      <c r="L37" s="294" t="s">
        <v>476</v>
      </c>
      <c r="M37" s="295">
        <v>828</v>
      </c>
      <c r="N37" s="296" t="s">
        <v>476</v>
      </c>
    </row>
    <row r="38" spans="1:16" ht="27" customHeight="1">
      <c r="A38" s="248"/>
      <c r="B38" s="244"/>
      <c r="C38" s="244"/>
      <c r="D38" s="244"/>
      <c r="E38" s="244"/>
      <c r="F38" s="244"/>
      <c r="G38" s="1163" t="s">
        <v>496</v>
      </c>
      <c r="H38" s="1164"/>
      <c r="I38" s="1164"/>
      <c r="J38" s="1165"/>
      <c r="K38" s="297">
        <v>363</v>
      </c>
      <c r="L38" s="297">
        <v>10</v>
      </c>
      <c r="M38" s="298">
        <v>6</v>
      </c>
      <c r="N38" s="299">
        <v>66.7</v>
      </c>
      <c r="O38" s="293"/>
    </row>
    <row r="39" spans="1:16">
      <c r="A39" s="248"/>
      <c r="B39" s="244"/>
      <c r="C39" s="244"/>
      <c r="D39" s="244"/>
      <c r="E39" s="244"/>
      <c r="F39" s="244"/>
      <c r="G39" s="1163" t="s">
        <v>497</v>
      </c>
      <c r="H39" s="1164"/>
      <c r="I39" s="1164"/>
      <c r="J39" s="1165"/>
      <c r="K39" s="300">
        <v>-13628</v>
      </c>
      <c r="L39" s="300">
        <v>-368</v>
      </c>
      <c r="M39" s="301">
        <v>-4386</v>
      </c>
      <c r="N39" s="302">
        <v>-91.6</v>
      </c>
      <c r="O39" s="293"/>
    </row>
    <row r="40" spans="1:16" ht="27" customHeight="1">
      <c r="A40" s="248"/>
      <c r="B40" s="244"/>
      <c r="C40" s="244"/>
      <c r="D40" s="244"/>
      <c r="E40" s="244"/>
      <c r="F40" s="244"/>
      <c r="G40" s="1160" t="s">
        <v>498</v>
      </c>
      <c r="H40" s="1161"/>
      <c r="I40" s="1161"/>
      <c r="J40" s="1162"/>
      <c r="K40" s="300">
        <v>-1469439</v>
      </c>
      <c r="L40" s="300">
        <v>-39648</v>
      </c>
      <c r="M40" s="301">
        <v>-50220</v>
      </c>
      <c r="N40" s="302">
        <v>-21.1</v>
      </c>
      <c r="O40" s="293"/>
    </row>
    <row r="41" spans="1:16">
      <c r="A41" s="248"/>
      <c r="B41" s="244"/>
      <c r="C41" s="244"/>
      <c r="D41" s="244"/>
      <c r="E41" s="244"/>
      <c r="F41" s="244"/>
      <c r="G41" s="1166" t="s">
        <v>279</v>
      </c>
      <c r="H41" s="1167"/>
      <c r="I41" s="1167"/>
      <c r="J41" s="1168"/>
      <c r="K41" s="294">
        <v>380923</v>
      </c>
      <c r="L41" s="300">
        <v>10278</v>
      </c>
      <c r="M41" s="301">
        <v>22638</v>
      </c>
      <c r="N41" s="302">
        <v>-54.6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1688121</v>
      </c>
      <c r="J51" s="320">
        <v>46498</v>
      </c>
      <c r="K51" s="321">
        <v>2.2999999999999998</v>
      </c>
      <c r="L51" s="322">
        <v>67201</v>
      </c>
      <c r="M51" s="323">
        <v>33</v>
      </c>
      <c r="N51" s="324">
        <v>-30.7</v>
      </c>
    </row>
    <row r="52" spans="1:14">
      <c r="A52" s="248"/>
      <c r="B52" s="244"/>
      <c r="C52" s="244"/>
      <c r="D52" s="244"/>
      <c r="E52" s="244"/>
      <c r="F52" s="244"/>
      <c r="G52" s="325"/>
      <c r="H52" s="326" t="s">
        <v>509</v>
      </c>
      <c r="I52" s="327">
        <v>1048442</v>
      </c>
      <c r="J52" s="328">
        <v>28879</v>
      </c>
      <c r="K52" s="329">
        <v>1.2</v>
      </c>
      <c r="L52" s="330">
        <v>35210</v>
      </c>
      <c r="M52" s="331">
        <v>22.5</v>
      </c>
      <c r="N52" s="332">
        <v>-21.3</v>
      </c>
    </row>
    <row r="53" spans="1:14">
      <c r="A53" s="248"/>
      <c r="B53" s="244"/>
      <c r="C53" s="244"/>
      <c r="D53" s="244"/>
      <c r="E53" s="244"/>
      <c r="F53" s="244"/>
      <c r="G53" s="310" t="s">
        <v>510</v>
      </c>
      <c r="H53" s="311"/>
      <c r="I53" s="319">
        <v>2190922</v>
      </c>
      <c r="J53" s="320">
        <v>59583</v>
      </c>
      <c r="K53" s="321">
        <v>28.1</v>
      </c>
      <c r="L53" s="322">
        <v>75709</v>
      </c>
      <c r="M53" s="323">
        <v>12.7</v>
      </c>
      <c r="N53" s="324">
        <v>15.4</v>
      </c>
    </row>
    <row r="54" spans="1:14">
      <c r="A54" s="248"/>
      <c r="B54" s="244"/>
      <c r="C54" s="244"/>
      <c r="D54" s="244"/>
      <c r="E54" s="244"/>
      <c r="F54" s="244"/>
      <c r="G54" s="325"/>
      <c r="H54" s="326" t="s">
        <v>509</v>
      </c>
      <c r="I54" s="327">
        <v>1131291</v>
      </c>
      <c r="J54" s="328">
        <v>30766</v>
      </c>
      <c r="K54" s="329">
        <v>6.5</v>
      </c>
      <c r="L54" s="330">
        <v>35212</v>
      </c>
      <c r="M54" s="331">
        <v>0</v>
      </c>
      <c r="N54" s="332">
        <v>6.5</v>
      </c>
    </row>
    <row r="55" spans="1:14">
      <c r="A55" s="248"/>
      <c r="B55" s="244"/>
      <c r="C55" s="244"/>
      <c r="D55" s="244"/>
      <c r="E55" s="244"/>
      <c r="F55" s="244"/>
      <c r="G55" s="310" t="s">
        <v>511</v>
      </c>
      <c r="H55" s="311"/>
      <c r="I55" s="319">
        <v>3591684</v>
      </c>
      <c r="J55" s="320">
        <v>97375</v>
      </c>
      <c r="K55" s="321">
        <v>63.4</v>
      </c>
      <c r="L55" s="322">
        <v>90961</v>
      </c>
      <c r="M55" s="323">
        <v>20.100000000000001</v>
      </c>
      <c r="N55" s="324">
        <v>43.3</v>
      </c>
    </row>
    <row r="56" spans="1:14">
      <c r="A56" s="248"/>
      <c r="B56" s="244"/>
      <c r="C56" s="244"/>
      <c r="D56" s="244"/>
      <c r="E56" s="244"/>
      <c r="F56" s="244"/>
      <c r="G56" s="325"/>
      <c r="H56" s="326" t="s">
        <v>509</v>
      </c>
      <c r="I56" s="327">
        <v>993386</v>
      </c>
      <c r="J56" s="328">
        <v>26932</v>
      </c>
      <c r="K56" s="329">
        <v>-12.5</v>
      </c>
      <c r="L56" s="330">
        <v>37720</v>
      </c>
      <c r="M56" s="331">
        <v>7.1</v>
      </c>
      <c r="N56" s="332">
        <v>-19.600000000000001</v>
      </c>
    </row>
    <row r="57" spans="1:14">
      <c r="A57" s="248"/>
      <c r="B57" s="244"/>
      <c r="C57" s="244"/>
      <c r="D57" s="244"/>
      <c r="E57" s="244"/>
      <c r="F57" s="244"/>
      <c r="G57" s="310" t="s">
        <v>512</v>
      </c>
      <c r="H57" s="311"/>
      <c r="I57" s="319">
        <v>3931221</v>
      </c>
      <c r="J57" s="320">
        <v>106080</v>
      </c>
      <c r="K57" s="321">
        <v>8.9</v>
      </c>
      <c r="L57" s="322">
        <v>106614</v>
      </c>
      <c r="M57" s="323">
        <v>17.2</v>
      </c>
      <c r="N57" s="324">
        <v>-8.3000000000000007</v>
      </c>
    </row>
    <row r="58" spans="1:14">
      <c r="A58" s="248"/>
      <c r="B58" s="244"/>
      <c r="C58" s="244"/>
      <c r="D58" s="244"/>
      <c r="E58" s="244"/>
      <c r="F58" s="244"/>
      <c r="G58" s="325"/>
      <c r="H58" s="326" t="s">
        <v>509</v>
      </c>
      <c r="I58" s="327">
        <v>1682037</v>
      </c>
      <c r="J58" s="328">
        <v>45388</v>
      </c>
      <c r="K58" s="329">
        <v>68.5</v>
      </c>
      <c r="L58" s="330">
        <v>45545</v>
      </c>
      <c r="M58" s="331">
        <v>20.7</v>
      </c>
      <c r="N58" s="332">
        <v>47.8</v>
      </c>
    </row>
    <row r="59" spans="1:14">
      <c r="A59" s="248"/>
      <c r="B59" s="244"/>
      <c r="C59" s="244"/>
      <c r="D59" s="244"/>
      <c r="E59" s="244"/>
      <c r="F59" s="244"/>
      <c r="G59" s="310" t="s">
        <v>513</v>
      </c>
      <c r="H59" s="311"/>
      <c r="I59" s="319">
        <v>3421499</v>
      </c>
      <c r="J59" s="320">
        <v>92318</v>
      </c>
      <c r="K59" s="321">
        <v>-13</v>
      </c>
      <c r="L59" s="322">
        <v>81768</v>
      </c>
      <c r="M59" s="323">
        <v>-23.3</v>
      </c>
      <c r="N59" s="324">
        <v>10.3</v>
      </c>
    </row>
    <row r="60" spans="1:14">
      <c r="A60" s="248"/>
      <c r="B60" s="244"/>
      <c r="C60" s="244"/>
      <c r="D60" s="244"/>
      <c r="E60" s="244"/>
      <c r="F60" s="244"/>
      <c r="G60" s="325"/>
      <c r="H60" s="326" t="s">
        <v>509</v>
      </c>
      <c r="I60" s="333">
        <v>848922</v>
      </c>
      <c r="J60" s="328">
        <v>22905</v>
      </c>
      <c r="K60" s="329">
        <v>-49.5</v>
      </c>
      <c r="L60" s="330">
        <v>37917</v>
      </c>
      <c r="M60" s="331">
        <v>-16.7</v>
      </c>
      <c r="N60" s="332">
        <v>-32.799999999999997</v>
      </c>
    </row>
    <row r="61" spans="1:14">
      <c r="A61" s="248"/>
      <c r="B61" s="244"/>
      <c r="C61" s="244"/>
      <c r="D61" s="244"/>
      <c r="E61" s="244"/>
      <c r="F61" s="244"/>
      <c r="G61" s="310" t="s">
        <v>514</v>
      </c>
      <c r="H61" s="334"/>
      <c r="I61" s="335">
        <v>2964689</v>
      </c>
      <c r="J61" s="336">
        <v>80371</v>
      </c>
      <c r="K61" s="337">
        <v>17.899999999999999</v>
      </c>
      <c r="L61" s="338">
        <v>84451</v>
      </c>
      <c r="M61" s="339">
        <v>11.9</v>
      </c>
      <c r="N61" s="324">
        <v>6</v>
      </c>
    </row>
    <row r="62" spans="1:14">
      <c r="A62" s="248"/>
      <c r="B62" s="244"/>
      <c r="C62" s="244"/>
      <c r="D62" s="244"/>
      <c r="E62" s="244"/>
      <c r="F62" s="244"/>
      <c r="G62" s="325"/>
      <c r="H62" s="326" t="s">
        <v>509</v>
      </c>
      <c r="I62" s="327">
        <v>1140816</v>
      </c>
      <c r="J62" s="328">
        <v>30974</v>
      </c>
      <c r="K62" s="329">
        <v>2.8</v>
      </c>
      <c r="L62" s="330">
        <v>38321</v>
      </c>
      <c r="M62" s="331">
        <v>6.7</v>
      </c>
      <c r="N62" s="332">
        <v>-3.9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30.41</v>
      </c>
      <c r="G47" s="12">
        <v>34.69</v>
      </c>
      <c r="H47" s="12">
        <v>38.31</v>
      </c>
      <c r="I47" s="12">
        <v>39.49</v>
      </c>
      <c r="J47" s="13">
        <v>39.450000000000003</v>
      </c>
    </row>
    <row r="48" spans="2:10" ht="57.75" customHeight="1">
      <c r="B48" s="14"/>
      <c r="C48" s="1171" t="s">
        <v>4</v>
      </c>
      <c r="D48" s="1171"/>
      <c r="E48" s="1172"/>
      <c r="F48" s="15">
        <v>9.11</v>
      </c>
      <c r="G48" s="16">
        <v>8.8699999999999992</v>
      </c>
      <c r="H48" s="16">
        <v>7.24</v>
      </c>
      <c r="I48" s="16">
        <v>6.99</v>
      </c>
      <c r="J48" s="17">
        <v>2.02</v>
      </c>
    </row>
    <row r="49" spans="2:10" ht="57.75" customHeight="1" thickBot="1">
      <c r="B49" s="18"/>
      <c r="C49" s="1173" t="s">
        <v>5</v>
      </c>
      <c r="D49" s="1173"/>
      <c r="E49" s="1174"/>
      <c r="F49" s="19">
        <v>10.42</v>
      </c>
      <c r="G49" s="20">
        <v>4.4000000000000004</v>
      </c>
      <c r="H49" s="20">
        <v>2.5499999999999998</v>
      </c>
      <c r="I49" s="20">
        <v>0.56999999999999995</v>
      </c>
      <c r="J49" s="21" t="s">
        <v>521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芦高　由訓</cp:lastModifiedBy>
  <cp:lastPrinted>2017-03-28T04:42:11Z</cp:lastPrinted>
  <dcterms:created xsi:type="dcterms:W3CDTF">2017-02-15T20:55:21Z</dcterms:created>
  <dcterms:modified xsi:type="dcterms:W3CDTF">2017-05-16T23:28:22Z</dcterms:modified>
  <cp:category/>
</cp:coreProperties>
</file>