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580" windowWidth="18975" windowHeight="5625" tabRatio="79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CO37" i="9"/>
  <c r="BE37" i="9"/>
  <c r="AM37" i="9"/>
  <c r="BE36" i="9"/>
  <c r="AM36" i="9"/>
  <c r="BW35" i="9"/>
  <c r="BW36" i="9" s="1"/>
  <c r="BE35" i="9"/>
  <c r="AM35" i="9"/>
  <c r="C35" i="9"/>
  <c r="C36" i="9" s="1"/>
  <c r="BW34" i="9"/>
  <c r="C34" i="9"/>
  <c r="BW37" i="9" l="1"/>
  <c r="BW38" i="9" s="1"/>
  <c r="BW39" i="9" s="1"/>
  <c r="BW40" i="9" s="1"/>
  <c r="C37" i="9"/>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U35" i="9"/>
  <c r="U36" i="9" s="1"/>
  <c r="U37" i="9" s="1"/>
  <c r="U38" i="9" s="1"/>
  <c r="AM34" i="9"/>
  <c r="BE34" i="9" s="1"/>
</calcChain>
</file>

<file path=xl/sharedStrings.xml><?xml version="1.0" encoding="utf-8"?>
<sst xmlns="http://schemas.openxmlformats.org/spreadsheetml/2006/main" count="1049" uniqueCount="563">
  <si>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</si>
  <si>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</si>
  <si>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</si>
  <si>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</si>
  <si>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</si>
  <si>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</si>
  <si>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</si>
  <si>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</si>
  <si>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</si>
  <si>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</si>
  <si>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</si>
  <si>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</si>
  <si>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</si>
  <si>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</si>
  <si>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</si>
  <si>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</si>
  <si>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</si>
  <si>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</si>
  <si>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</si>
  <si>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</si>
  <si>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</si>
  <si>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</si>
  <si>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</si>
  <si>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</si>
  <si>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</si>
  <si>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</si>
  <si>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</si>
  <si>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</si>
  <si>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</si>
  <si>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</si>
  <si>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</si>
  <si>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</si>
  <si>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</si>
  <si>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</si>
  <si>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</si>
  <si>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</si>
  <si>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</si>
  <si>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</si>
  <si>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</si>
  <si>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</si>
  <si>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</si>
  <si>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</si>
  <si>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</si>
  <si>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</si>
  <si>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</si>
  <si>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</si>
  <si>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</si>
  <si>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</si>
  <si>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</si>
  <si>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</si>
  <si>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</si>
  <si>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</si>
  <si>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</si>
  <si>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</si>
  <si>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</si>
  <si>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</si>
  <si>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</si>
  <si>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</si>
  <si>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</si>
  <si>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</si>
  <si>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</si>
  <si>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</si>
  <si>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</si>
  <si>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</si>
  <si>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</si>
  <si>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</si>
  <si>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</si>
  <si>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</si>
  <si>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</si>
  <si>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</si>
  <si>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</si>
  <si>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</si>
  <si>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</si>
  <si>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</si>
  <si>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</si>
  <si>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</si>
  <si>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</si>
  <si>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</si>
  <si>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</si>
  <si>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</si>
  <si>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</si>
  <si>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</si>
  <si>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葛城市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</si>
  <si>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</si>
  <si>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</si>
  <si>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</si>
  <si>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</si>
  <si>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</si>
  <si>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</si>
  <si>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</si>
  <si>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</si>
  <si>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</si>
  <si>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</si>
  <si>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</si>
  <si>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</si>
  <si>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</si>
  <si>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</si>
  <si>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</si>
  <si>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</si>
  <si>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</si>
  <si>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</si>
  <si>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</si>
  <si>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</si>
  <si>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</si>
  <si>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</si>
  <si>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</si>
  <si>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</si>
  <si>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</si>
  <si>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</si>
  <si>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</si>
  <si>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</si>
  <si>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</si>
  <si>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</si>
  <si>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</si>
  <si>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</si>
  <si>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</si>
  <si>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</si>
  <si>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</si>
  <si>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</si>
  <si>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</si>
  <si>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</si>
  <si>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</si>
  <si>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</si>
  <si>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</si>
  <si>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</si>
  <si>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</si>
  <si>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</si>
  <si>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</si>
  <si>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</si>
  <si>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</si>
  <si>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</si>
  <si>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</si>
  <si>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</si>
  <si>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</si>
  <si>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</si>
  <si>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</si>
  <si>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</si>
  <si>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</si>
  <si>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</si>
  <si>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</si>
  <si>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</si>
  <si>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</si>
  <si>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</si>
  <si>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</si>
  <si>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</si>
  <si>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</si>
  <si>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</si>
  <si>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</si>
  <si>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</si>
  <si>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</si>
  <si>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</si>
  <si>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</si>
  <si>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</si>
  <si>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</si>
  <si>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</si>
  <si>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</si>
  <si>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</si>
  <si>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</si>
  <si>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</si>
  <si>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</si>
  <si>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</si>
  <si>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</si>
  <si>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</si>
  <si>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</si>
  <si>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</si>
  <si>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</si>
  <si>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</si>
  <si>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</si>
  <si>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</si>
  <si>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</si>
  <si>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</si>
  <si>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</si>
  <si>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</si>
  <si>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</si>
  <si>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</si>
  <si>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</si>
  <si>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</si>
  <si>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</si>
  <si>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</si>
  <si>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</si>
  <si>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</si>
  <si>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</si>
  <si>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</si>
  <si>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</si>
  <si>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</si>
  <si>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</si>
  <si>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</si>
  <si>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</si>
  <si>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</si>
  <si>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</si>
  <si>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</si>
  <si>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</si>
  <si>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</si>
  <si>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</si>
  <si>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</si>
  <si>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奈良県葛城市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</si>
  <si>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</si>
  <si>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</si>
  <si>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</si>
  <si>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</si>
  <si>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</si>
  <si>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</si>
  <si>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</si>
  <si>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</si>
  <si>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</si>
  <si>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</si>
  <si>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</si>
  <si>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</si>
  <si>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</si>
  <si>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</si>
  <si>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</si>
  <si>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</si>
  <si>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</si>
  <si>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</si>
  <si>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</si>
  <si>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</si>
  <si>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</si>
  <si>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</si>
  <si>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</si>
  <si>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</si>
  <si>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</si>
  <si>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</si>
  <si>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</si>
  <si>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</si>
  <si>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</si>
  <si>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</si>
  <si>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</si>
  <si>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</si>
  <si>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</si>
  <si>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</si>
  <si>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</si>
  <si>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</si>
  <si>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</si>
  <si>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</si>
  <si>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</si>
  <si>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</si>
  <si>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</si>
  <si>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</si>
  <si>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</si>
  <si>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</si>
  <si>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</si>
  <si>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</si>
  <si>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</si>
  <si>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</si>
  <si>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</si>
  <si>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</si>
  <si>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</si>
  <si>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</si>
  <si>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</si>
  <si>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</si>
  <si>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</si>
  <si>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</si>
  <si>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</si>
  <si>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</si>
  <si>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</si>
  <si>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</si>
  <si>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</si>
  <si>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</si>
  <si>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</si>
  <si>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</si>
  <si>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</si>
  <si>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</si>
  <si>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</si>
  <si>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</si>
  <si>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</si>
  <si>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</si>
  <si>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</si>
  <si>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</si>
  <si>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</si>
  <si>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</si>
  <si>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</si>
  <si>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</si>
  <si>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</si>
  <si>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</si>
  <si>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</si>
  <si>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</si>
  <si>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</si>
  <si>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</si>
  <si>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</si>
  <si>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</si>
  <si>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</si>
  <si>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</si>
  <si>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</si>
  <si>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</si>
  <si>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</si>
  <si>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</si>
  <si>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</si>
  <si>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</si>
  <si>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</si>
  <si>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</si>
  <si>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</si>
  <si>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</si>
  <si>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</si>
  <si>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</si>
  <si>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</si>
  <si>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</si>
  <si>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</si>
  <si>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</si>
  <si>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</si>
  <si>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</si>
  <si>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</si>
  <si>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</si>
  <si>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</si>
  <si>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</si>
  <si>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</si>
  <si>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</si>
  <si>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</si>
  <si>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</si>
  <si>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</si>
  <si>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</si>
  <si>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</si>
  <si>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</si>
  <si>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</si>
  <si>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</si>
  <si>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</si>
  <si>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</si>
  <si>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</si>
  <si>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</si>
  <si>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</si>
  <si>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</si>
  <si>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</si>
  <si>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</si>
  <si>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</si>
  <si>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</si>
  <si>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</si>
  <si>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</si>
  <si>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</si>
  <si>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</si>
  <si>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</si>
  <si>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</si>
  <si>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</si>
  <si>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</si>
  <si>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</si>
  <si>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</si>
  <si>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</si>
  <si>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</si>
  <si>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</si>
  <si>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</si>
  <si>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</si>
  <si>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</si>
  <si>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</si>
  <si>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</si>
  <si>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</si>
  <si>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</si>
  <si>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奈良県葛城市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</si>
  <si>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</si>
  <si>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</si>
  <si>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</si>
  <si>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</si>
  <si>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</si>
  <si>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</si>
  <si>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</si>
  <si>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</si>
  <si>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</si>
  <si>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</si>
  <si>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</si>
  <si>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</si>
  <si>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</si>
  <si>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</si>
  <si>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</si>
  <si>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</si>
  <si>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</si>
  <si>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</si>
  <si>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</si>
  <si>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</si>
  <si>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</si>
  <si>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住宅新築資金等貸付金特別会計</t>
    <phoneticPr fontId="5"/>
  </si>
  <si>
    <t>霊苑事業特別会計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</si>
  <si>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</si>
  <si>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</si>
  <si>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</si>
  <si>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</si>
  <si>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</si>
  <si>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</si>
  <si>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</si>
  <si>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</si>
  <si>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</si>
  <si>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</si>
  <si>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</si>
  <si>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</si>
  <si>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</si>
  <si>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</si>
  <si>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</si>
  <si>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</si>
  <si>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</si>
  <si>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葛城市・広陵町介護認定審査会特別会計</t>
    <phoneticPr fontId="5"/>
  </si>
  <si>
    <t>後期高齢者医療保険特別会計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</si>
  <si>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</si>
  <si>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</si>
  <si>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</si>
  <si>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</si>
  <si>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</si>
  <si>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</si>
  <si>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</si>
  <si>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</si>
  <si>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</si>
  <si>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</si>
  <si>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</si>
  <si>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</si>
  <si>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</si>
  <si>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</si>
  <si>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</si>
  <si>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</si>
  <si>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</si>
  <si>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</si>
  <si>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</si>
  <si>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</si>
  <si>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</si>
  <si>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</si>
  <si>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</si>
  <si>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</si>
  <si>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</si>
  <si>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</si>
  <si>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</si>
  <si>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</si>
  <si>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</si>
  <si>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</si>
  <si>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</si>
  <si>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</si>
  <si>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</si>
  <si>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</si>
  <si>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</si>
  <si>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</si>
  <si>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</si>
  <si>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</si>
  <si>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</si>
  <si>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</si>
  <si>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</si>
  <si>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</si>
  <si>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</si>
  <si>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</si>
  <si>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</si>
  <si>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</si>
  <si>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</si>
  <si>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</si>
  <si>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</si>
  <si>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</si>
  <si>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</si>
  <si>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</si>
  <si>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</si>
  <si>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</si>
  <si>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</si>
  <si>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</si>
  <si>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</si>
  <si>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</si>
  <si>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</si>
  <si>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</si>
  <si>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</si>
  <si>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</si>
  <si>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</si>
  <si>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</si>
  <si>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</si>
  <si>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</si>
  <si>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</si>
  <si>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</si>
  <si>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</si>
  <si>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</si>
  <si>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</si>
  <si>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</si>
  <si>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</si>
  <si>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</si>
  <si>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</si>
  <si>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</si>
  <si>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</si>
  <si>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</si>
  <si>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</si>
  <si>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</si>
  <si>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</si>
  <si>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</si>
  <si>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</si>
  <si>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</si>
  <si>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</si>
  <si>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</si>
  <si>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</si>
  <si>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</si>
  <si>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</si>
  <si>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</si>
  <si>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</si>
  <si>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</si>
  <si>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</si>
  <si>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</si>
  <si>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</si>
  <si>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</si>
  <si>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</si>
  <si>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</si>
  <si>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</si>
  <si>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</si>
  <si>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</si>
  <si>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</si>
  <si>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</si>
  <si>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</si>
  <si>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</si>
  <si>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</si>
  <si>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</si>
  <si>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</si>
  <si>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</si>
  <si>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</si>
  <si>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</si>
  <si>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</si>
  <si>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</si>
  <si>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</si>
  <si>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</si>
  <si>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</si>
  <si>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</si>
  <si>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</si>
  <si>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</si>
  <si>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</si>
  <si>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</si>
  <si>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</si>
  <si>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</si>
  <si>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</si>
  <si>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</si>
  <si>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</si>
  <si>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</si>
  <si>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</si>
  <si>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</si>
  <si>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</si>
  <si>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</si>
  <si>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</si>
  <si>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</si>
  <si>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</si>
  <si>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</si>
  <si>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</si>
  <si>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</si>
  <si>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</si>
  <si>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</si>
  <si>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</si>
  <si>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</si>
  <si>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</si>
  <si>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</si>
  <si>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</si>
  <si>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</si>
  <si>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</si>
  <si>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</si>
  <si>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</si>
  <si>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4.85</t>
  </si>
  <si>
    <t>▲ 10.73</t>
  </si>
  <si>
    <t>水道事業会計</t>
  </si>
  <si>
    <t>一般会計</t>
  </si>
  <si>
    <t>介護保険特別会計（保険事業勘定）</t>
  </si>
  <si>
    <t>国民健康保険特別会計</t>
  </si>
  <si>
    <t>霊苑事業特別会計</t>
  </si>
  <si>
    <t>後期高齢者医療保険特別会計</t>
  </si>
  <si>
    <t>下水道事業特別会計</t>
  </si>
  <si>
    <t>学校給食特別会計</t>
  </si>
  <si>
    <t>その他会計（赤字）</t>
  </si>
  <si>
    <t>その他会計（黒字）</t>
  </si>
  <si>
    <t>○</t>
    <phoneticPr fontId="30"/>
  </si>
  <si>
    <t>葛城市土地開発公社</t>
    <rPh sb="0" eb="3">
      <t>カツラギシ</t>
    </rPh>
    <rPh sb="3" eb="5">
      <t>トチ</t>
    </rPh>
    <rPh sb="5" eb="7">
      <t>カイハツ</t>
    </rPh>
    <rPh sb="7" eb="9">
      <t>コウシャ</t>
    </rPh>
    <phoneticPr fontId="30"/>
  </si>
  <si>
    <t>奈良県信用保証協会</t>
    <rPh sb="0" eb="3">
      <t>ナラケン</t>
    </rPh>
    <rPh sb="3" eb="5">
      <t>シンヨウ</t>
    </rPh>
    <rPh sb="5" eb="7">
      <t>ホショウ</t>
    </rPh>
    <rPh sb="7" eb="9">
      <t>キョウカイ</t>
    </rPh>
    <phoneticPr fontId="30"/>
  </si>
  <si>
    <t>葛城市シルバー人材センター</t>
    <rPh sb="0" eb="3">
      <t>カツラギシ</t>
    </rPh>
    <rPh sb="7" eb="9">
      <t>ジンザイ</t>
    </rPh>
    <phoneticPr fontId="30"/>
  </si>
  <si>
    <t>奈良県葛城地区清掃事務組合</t>
    <rPh sb="0" eb="3">
      <t>ナラケン</t>
    </rPh>
    <rPh sb="3" eb="5">
      <t>カツラギ</t>
    </rPh>
    <rPh sb="5" eb="7">
      <t>チク</t>
    </rPh>
    <rPh sb="7" eb="9">
      <t>セイソウ</t>
    </rPh>
    <rPh sb="9" eb="11">
      <t>ジム</t>
    </rPh>
    <rPh sb="11" eb="13">
      <t>クミアイ</t>
    </rPh>
    <phoneticPr fontId="30"/>
  </si>
  <si>
    <t>奈良県市町村総合事務組合</t>
    <rPh sb="0" eb="3">
      <t>ナラケン</t>
    </rPh>
    <rPh sb="3" eb="6">
      <t>シチョウソン</t>
    </rPh>
    <rPh sb="6" eb="8">
      <t>ソウゴウ</t>
    </rPh>
    <rPh sb="8" eb="10">
      <t>ジム</t>
    </rPh>
    <rPh sb="10" eb="12">
      <t>クミアイ</t>
    </rPh>
    <phoneticPr fontId="30"/>
  </si>
  <si>
    <t>葛城広域行政事務組合</t>
    <rPh sb="0" eb="2">
      <t>カツラギ</t>
    </rPh>
    <rPh sb="2" eb="4">
      <t>コウイキ</t>
    </rPh>
    <rPh sb="4" eb="6">
      <t>ギョウセイ</t>
    </rPh>
    <rPh sb="6" eb="8">
      <t>ジム</t>
    </rPh>
    <rPh sb="8" eb="10">
      <t>クミアイ</t>
    </rPh>
    <phoneticPr fontId="30"/>
  </si>
  <si>
    <t>奈良広域水質検査センター組合</t>
    <rPh sb="0" eb="2">
      <t>ナラ</t>
    </rPh>
    <rPh sb="2" eb="4">
      <t>コウイキ</t>
    </rPh>
    <rPh sb="4" eb="6">
      <t>スイシツ</t>
    </rPh>
    <rPh sb="6" eb="8">
      <t>ケンサ</t>
    </rPh>
    <rPh sb="12" eb="14">
      <t>クミアイ</t>
    </rPh>
    <phoneticPr fontId="30"/>
  </si>
  <si>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30"/>
  </si>
  <si>
    <t>奈良県後期高齢者医療広域連合</t>
    <rPh sb="0" eb="3">
      <t>ナラケン</t>
    </rPh>
    <rPh sb="3" eb="5">
      <t>コウキ</t>
    </rPh>
    <rPh sb="5" eb="8">
      <t>コウレイシャ</t>
    </rPh>
    <rPh sb="8" eb="10">
      <t>イリョウ</t>
    </rPh>
    <rPh sb="10" eb="12">
      <t>コウイキ</t>
    </rPh>
    <rPh sb="12" eb="14">
      <t>レンゴウ</t>
    </rPh>
    <phoneticPr fontId="30"/>
  </si>
  <si>
    <t>奈良県広域消防組合</t>
    <rPh sb="0" eb="3">
      <t>ナラケン</t>
    </rPh>
    <rPh sb="3" eb="5">
      <t>コウイキ</t>
    </rPh>
    <rPh sb="5" eb="7">
      <t>ショウボウ</t>
    </rPh>
    <rPh sb="7" eb="9">
      <t>クミアイ</t>
    </rPh>
    <phoneticPr fontId="30"/>
  </si>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</sst>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1"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81768</c:v>
                </c:pt>
                <c:pt idx="4">
                  <c:v>65876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59583</c:v>
                </c:pt>
                <c:pt idx="1">
                  <c:v>97375</c:v>
                </c:pt>
                <c:pt idx="2">
                  <c:v>106080</c:v>
                </c:pt>
                <c:pt idx="3">
                  <c:v>92318</c:v>
                </c:pt>
                <c:pt idx="4">
                  <c:v>166516</c:v>
                </c:pt>
              </c:numCache>
            </c:numRef>
          </c:val>
          <c:smooth val="0"/>
        </c:ser>
        <c:dLbls>
          <c:showLegendKey val="0"/>
          <c:showVal val="0"/>
          <c:showCatName val="0"/>
          <c:showSerName val="0"/>
          <c:showPercent val="0"/>
          <c:showBubbleSize val="0"/>
        </c:dLbls>
        <c:marker val="1"/>
        <c:smooth val="0"/>
        <c:axId val="169025536"/>
        <c:axId val="169027456"/>
      </c:lineChart>
      <c:catAx>
        <c:axId val="169025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27456"/>
        <c:crosses val="autoZero"/>
        <c:auto val="1"/>
        <c:lblAlgn val="ctr"/>
        <c:lblOffset val="100"/>
        <c:tickLblSkip val="1"/>
        <c:tickMarkSkip val="1"/>
        <c:noMultiLvlLbl val="0"/>
      </c:catAx>
      <c:valAx>
        <c:axId val="16902745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25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8.8699999999999992</c:v>
                </c:pt>
                <c:pt idx="1">
                  <c:v>7.24</c:v>
                </c:pt>
                <c:pt idx="2">
                  <c:v>6.99</c:v>
                </c:pt>
                <c:pt idx="3">
                  <c:v>2.02</c:v>
                </c:pt>
                <c:pt idx="4">
                  <c:v>1.94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34.69</c:v>
                </c:pt>
                <c:pt idx="1">
                  <c:v>38.31</c:v>
                </c:pt>
                <c:pt idx="2">
                  <c:v>39.49</c:v>
                </c:pt>
                <c:pt idx="3">
                  <c:v>39.450000000000003</c:v>
                </c:pt>
                <c:pt idx="4">
                  <c:v>29.12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78777088"/>
        <c:axId val="181159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4.4000000000000004</c:v>
                </c:pt>
                <c:pt idx="1">
                  <c:v>2.5499999999999998</c:v>
                </c:pt>
                <c:pt idx="2">
                  <c:v>0.56999999999999995</c:v>
                </c:pt>
                <c:pt idx="3">
                  <c:v>-4.8499999999999996</c:v>
                </c:pt>
                <c:pt idx="4">
                  <c:v>-10.73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78777088"/>
        <c:axId val="181159040"/>
      </c:lineChart>
      <c:catAx>
        <c:axId val="17877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1159040"/>
        <c:crosses val="autoZero"/>
        <c:auto val="1"/>
        <c:lblAlgn val="ctr"/>
        <c:lblOffset val="100"/>
        <c:tickLblSkip val="1"/>
        <c:tickMarkSkip val="1"/>
        <c:noMultiLvlLbl val="0"/>
      </c:catAx>
      <c:valAx>
        <c:axId val="18115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77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学校給食特別会計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霊苑事業特別会計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1.1499999999999999</c:v>
                </c:pt>
                <c:pt idx="2">
                  <c:v>#N/A</c:v>
                </c:pt>
                <c:pt idx="3">
                  <c:v>0.42</c:v>
                </c:pt>
                <c:pt idx="4">
                  <c:v>#N/A</c:v>
                </c:pt>
                <c:pt idx="5">
                  <c:v>0.57999999999999996</c:v>
                </c:pt>
                <c:pt idx="6">
                  <c:v>#N/A</c:v>
                </c:pt>
                <c:pt idx="7">
                  <c:v>0.23</c:v>
                </c:pt>
                <c:pt idx="8">
                  <c:v>#N/A</c:v>
                </c:pt>
                <c:pt idx="9">
                  <c:v>0.23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0.05</c:v>
                </c:pt>
                <c:pt idx="2">
                  <c:v>#N/A</c:v>
                </c:pt>
                <c:pt idx="3">
                  <c:v>0.4</c:v>
                </c:pt>
                <c:pt idx="4">
                  <c:v>#N/A</c:v>
                </c:pt>
                <c:pt idx="5">
                  <c:v>0.02</c:v>
                </c:pt>
                <c:pt idx="6">
                  <c:v>#N/A</c:v>
                </c:pt>
                <c:pt idx="7">
                  <c:v>0.02</c:v>
                </c:pt>
                <c:pt idx="8">
                  <c:v>#N/A</c:v>
                </c:pt>
                <c:pt idx="9">
                  <c:v>0.36</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8.86</c:v>
                </c:pt>
                <c:pt idx="2">
                  <c:v>#N/A</c:v>
                </c:pt>
                <c:pt idx="3">
                  <c:v>7.2</c:v>
                </c:pt>
                <c:pt idx="4">
                  <c:v>#N/A</c:v>
                </c:pt>
                <c:pt idx="5">
                  <c:v>6.97</c:v>
                </c:pt>
                <c:pt idx="6">
                  <c:v>#N/A</c:v>
                </c:pt>
                <c:pt idx="7">
                  <c:v>2</c:v>
                </c:pt>
                <c:pt idx="8">
                  <c:v>#N/A</c:v>
                </c:pt>
                <c:pt idx="9">
                  <c:v>1.92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26.86</c:v>
                </c:pt>
                <c:pt idx="2">
                  <c:v>#N/A</c:v>
                </c:pt>
                <c:pt idx="3">
                  <c:v>25.87</c:v>
                </c:pt>
                <c:pt idx="4">
                  <c:v>#N/A</c:v>
                </c:pt>
                <c:pt idx="5">
                  <c:v>25.21</c:v>
                </c:pt>
                <c:pt idx="6">
                  <c:v>#N/A</c:v>
                </c:pt>
                <c:pt idx="7">
                  <c:v>24.69</c:v>
                </c:pt>
                <c:pt idx="8">
                  <c:v>#N/A</c:v>
                </c:pt>
                <c:pt idx="9">
                  <c:v>24.73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1625600"/>
        <c:axId val="181627136"/>
      </c:barChart>
      <c:catAx>
        <c:axId val="18162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627136"/>
        <c:crosses val="autoZero"/>
        <c:auto val="1"/>
        <c:lblAlgn val="ctr"/>
        <c:lblOffset val="100"/>
        <c:tickLblSkip val="1"/>
        <c:tickMarkSkip val="1"/>
        <c:noMultiLvlLbl val="0"/>
      </c:catAx>
      <c:valAx>
        <c:axId val="18162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6256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1435</c:v>
                </c:pt>
                <c:pt idx="5">
                  <c:v>1450</c:v>
                </c:pt>
                <c:pt idx="8">
                  <c:v>1514</c:v>
                </c:pt>
                <c:pt idx="11">
                  <c:v>1484</c:v>
                </c:pt>
                <c:pt idx="14">
                  <c:v>1462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98</c:v>
                </c:pt>
                <c:pt idx="3">
                  <c:v>98</c:v>
                </c:pt>
                <c:pt idx="6">
                  <c:v>98</c:v>
                </c:pt>
                <c:pt idx="9">
                  <c:v>97</c:v>
                </c:pt>
                <c:pt idx="12">
                  <c:v>86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795</c:v>
                </c:pt>
                <c:pt idx="3">
                  <c:v>813</c:v>
                </c:pt>
                <c:pt idx="6">
                  <c:v>800</c:v>
                </c:pt>
                <c:pt idx="9">
                  <c:v>679</c:v>
                </c:pt>
                <c:pt idx="12">
                  <c:v>592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1061</c:v>
                </c:pt>
                <c:pt idx="3">
                  <c:v>1029</c:v>
                </c:pt>
                <c:pt idx="6">
                  <c:v>1058</c:v>
                </c:pt>
                <c:pt idx="9">
                  <c:v>1087</c:v>
                </c:pt>
                <c:pt idx="12">
                  <c:v>1247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1927936"/>
        <c:axId val="181929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519</c:v>
                </c:pt>
                <c:pt idx="2">
                  <c:v>#N/A</c:v>
                </c:pt>
                <c:pt idx="3">
                  <c:v>#N/A</c:v>
                </c:pt>
                <c:pt idx="4">
                  <c:v>490</c:v>
                </c:pt>
                <c:pt idx="5">
                  <c:v>#N/A</c:v>
                </c:pt>
                <c:pt idx="6">
                  <c:v>#N/A</c:v>
                </c:pt>
                <c:pt idx="7">
                  <c:v>442</c:v>
                </c:pt>
                <c:pt idx="8">
                  <c:v>#N/A</c:v>
                </c:pt>
                <c:pt idx="9">
                  <c:v>#N/A</c:v>
                </c:pt>
                <c:pt idx="10">
                  <c:v>379</c:v>
                </c:pt>
                <c:pt idx="11">
                  <c:v>#N/A</c:v>
                </c:pt>
                <c:pt idx="12">
                  <c:v>#N/A</c:v>
                </c:pt>
                <c:pt idx="13">
                  <c:v>463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1927936"/>
        <c:axId val="181929856"/>
      </c:lineChart>
      <c:catAx>
        <c:axId val="18192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929856"/>
        <c:crosses val="autoZero"/>
        <c:auto val="1"/>
        <c:lblAlgn val="ctr"/>
        <c:lblOffset val="100"/>
        <c:tickLblSkip val="1"/>
        <c:tickMarkSkip val="1"/>
        <c:noMultiLvlLbl val="0"/>
      </c:catAx>
      <c:valAx>
        <c:axId val="18192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92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16744</c:v>
                </c:pt>
                <c:pt idx="5">
                  <c:v>17679</c:v>
                </c:pt>
                <c:pt idx="8">
                  <c:v>18182</c:v>
                </c:pt>
                <c:pt idx="11">
                  <c:v>18377</c:v>
                </c:pt>
                <c:pt idx="14">
                  <c:v>20459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261</c:v>
                </c:pt>
                <c:pt idx="5">
                  <c:v>248</c:v>
                </c:pt>
                <c:pt idx="8">
                  <c:v>231</c:v>
                </c:pt>
                <c:pt idx="11">
                  <c:v>218</c:v>
                </c:pt>
                <c:pt idx="14">
                  <c:v>205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4481</c:v>
                </c:pt>
                <c:pt idx="5">
                  <c:v>4378</c:v>
                </c:pt>
                <c:pt idx="8">
                  <c:v>4457</c:v>
                </c:pt>
                <c:pt idx="11">
                  <c:v>4564</c:v>
                </c:pt>
                <c:pt idx="14">
                  <c:v>3659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209</c:v>
                </c:pt>
                <c:pt idx="3">
                  <c:v>309</c:v>
                </c:pt>
                <c:pt idx="6">
                  <c:v>743</c:v>
                </c:pt>
                <c:pt idx="9">
                  <c:v>463</c:v>
                </c:pt>
                <c:pt idx="12">
                  <c:v>335</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2821</c:v>
                </c:pt>
                <c:pt idx="3">
                  <c:v>2130</c:v>
                </c:pt>
                <c:pt idx="6">
                  <c:v>1809</c:v>
                </c:pt>
                <c:pt idx="9">
                  <c:v>1667</c:v>
                </c:pt>
                <c:pt idx="12">
                  <c:v>1640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402</c:v>
                </c:pt>
                <c:pt idx="3">
                  <c:v>308</c:v>
                </c:pt>
                <c:pt idx="6">
                  <c:v>303</c:v>
                </c:pt>
                <c:pt idx="9">
                  <c:v>354</c:v>
                </c:pt>
                <c:pt idx="12">
                  <c:v>274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9687</c:v>
                </c:pt>
                <c:pt idx="3">
                  <c:v>9392</c:v>
                </c:pt>
                <c:pt idx="6">
                  <c:v>8878</c:v>
                </c:pt>
                <c:pt idx="9">
                  <c:v>7989</c:v>
                </c:pt>
                <c:pt idx="12">
                  <c:v>6923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11906</c:v>
                </c:pt>
                <c:pt idx="3">
                  <c:v>14087</c:v>
                </c:pt>
                <c:pt idx="6">
                  <c:v>15525</c:v>
                </c:pt>
                <c:pt idx="9">
                  <c:v>16198</c:v>
                </c:pt>
                <c:pt idx="12">
                  <c:v>19549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1537792"/>
        <c:axId val="1815440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3540</c:v>
                </c:pt>
                <c:pt idx="2">
                  <c:v>#N/A</c:v>
                </c:pt>
                <c:pt idx="3">
                  <c:v>#N/A</c:v>
                </c:pt>
                <c:pt idx="4">
                  <c:v>3922</c:v>
                </c:pt>
                <c:pt idx="5">
                  <c:v>#N/A</c:v>
                </c:pt>
                <c:pt idx="6">
                  <c:v>#N/A</c:v>
                </c:pt>
                <c:pt idx="7">
                  <c:v>4388</c:v>
                </c:pt>
                <c:pt idx="8">
                  <c:v>#N/A</c:v>
                </c:pt>
                <c:pt idx="9">
                  <c:v>#N/A</c:v>
                </c:pt>
                <c:pt idx="10">
                  <c:v>3512</c:v>
                </c:pt>
                <c:pt idx="11">
                  <c:v>#N/A</c:v>
                </c:pt>
                <c:pt idx="12">
                  <c:v>#N/A</c:v>
                </c:pt>
                <c:pt idx="13">
                  <c:v>4398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1537792"/>
        <c:axId val="181544064"/>
      </c:lineChart>
      <c:catAx>
        <c:axId val="18153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1544064"/>
        <c:crosses val="autoZero"/>
        <c:auto val="1"/>
        <c:lblAlgn val="ctr"/>
        <c:lblOffset val="100"/>
        <c:tickLblSkip val="1"/>
        <c:tickMarkSkip val="1"/>
        <c:noMultiLvlLbl val="0"/>
      </c:catAx>
      <c:valAx>
        <c:axId val="18154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53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分子の増加要因として、元利償還金が約</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6</a:t>
          </a:r>
          <a:r>
            <a:rPr lang="ja-JP" altLang="ja-JP" sz="1200">
              <a:solidFill>
                <a:schemeClr val="dk1"/>
              </a:solidFill>
              <a:effectLst/>
              <a:latin typeface="+mn-lt"/>
              <a:ea typeface="+mn-ea"/>
              <a:cs typeface="+mn-cs"/>
            </a:rPr>
            <a:t>千万円の増となったが、その原因は、臨時財政対策債、緊急防災・減災事業債</a:t>
          </a:r>
          <a:r>
            <a:rPr lang="ja-JP" altLang="en-US" sz="1200">
              <a:solidFill>
                <a:schemeClr val="dk1"/>
              </a:solidFill>
              <a:effectLst/>
              <a:latin typeface="+mn-lt"/>
              <a:ea typeface="+mn-ea"/>
              <a:cs typeface="+mn-cs"/>
            </a:rPr>
            <a:t>や</a:t>
          </a:r>
          <a:r>
            <a:rPr lang="ja-JP" altLang="ja-JP" sz="1200">
              <a:solidFill>
                <a:schemeClr val="dk1"/>
              </a:solidFill>
              <a:effectLst/>
              <a:latin typeface="+mn-lt"/>
              <a:ea typeface="+mn-ea"/>
              <a:cs typeface="+mn-cs"/>
            </a:rPr>
            <a:t>新市建設計画事業の進行に伴った合併特例債の増である。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分子の減少要因として、下水道事業（法非適）における資本費平準化債の発行額が、前年度の</a:t>
          </a:r>
          <a:r>
            <a:rPr lang="en-US" altLang="ja-JP" sz="1200">
              <a:solidFill>
                <a:schemeClr val="dk1"/>
              </a:solidFill>
              <a:effectLst/>
              <a:latin typeface="+mn-lt"/>
              <a:ea typeface="+mn-ea"/>
              <a:cs typeface="+mn-cs"/>
            </a:rPr>
            <a:t>2</a:t>
          </a:r>
          <a:r>
            <a:rPr lang="ja-JP" altLang="ja-JP" sz="1200">
              <a:solidFill>
                <a:schemeClr val="dk1"/>
              </a:solidFill>
              <a:effectLst/>
              <a:latin typeface="+mn-lt"/>
              <a:ea typeface="+mn-ea"/>
              <a:cs typeface="+mn-cs"/>
            </a:rPr>
            <a:t>億</a:t>
          </a:r>
          <a:r>
            <a:rPr lang="en-US" altLang="ja-JP" sz="1200">
              <a:solidFill>
                <a:schemeClr val="dk1"/>
              </a:solidFill>
              <a:effectLst/>
              <a:latin typeface="+mn-lt"/>
              <a:ea typeface="+mn-ea"/>
              <a:cs typeface="+mn-cs"/>
            </a:rPr>
            <a:t>1,500</a:t>
          </a:r>
          <a:r>
            <a:rPr lang="ja-JP" altLang="en-US" sz="1200">
              <a:solidFill>
                <a:schemeClr val="dk1"/>
              </a:solidFill>
              <a:effectLst/>
              <a:latin typeface="+mn-lt"/>
              <a:ea typeface="+mn-ea"/>
              <a:cs typeface="+mn-cs"/>
            </a:rPr>
            <a:t>万</a:t>
          </a:r>
          <a:r>
            <a:rPr lang="ja-JP" altLang="ja-JP" sz="1200">
              <a:solidFill>
                <a:schemeClr val="dk1"/>
              </a:solidFill>
              <a:effectLst/>
              <a:latin typeface="+mn-lt"/>
              <a:ea typeface="+mn-ea"/>
              <a:cs typeface="+mn-cs"/>
            </a:rPr>
            <a:t>円から今年度は</a:t>
          </a:r>
          <a:r>
            <a:rPr lang="en-US" altLang="ja-JP" sz="1200">
              <a:solidFill>
                <a:schemeClr val="dk1"/>
              </a:solidFill>
              <a:effectLst/>
              <a:latin typeface="+mn-lt"/>
              <a:ea typeface="+mn-ea"/>
              <a:cs typeface="+mn-cs"/>
            </a:rPr>
            <a:t>3</a:t>
          </a:r>
          <a:r>
            <a:rPr lang="ja-JP" altLang="ja-JP" sz="1200">
              <a:solidFill>
                <a:schemeClr val="dk1"/>
              </a:solidFill>
              <a:effectLst/>
              <a:latin typeface="+mn-lt"/>
              <a:ea typeface="+mn-ea"/>
              <a:cs typeface="+mn-cs"/>
            </a:rPr>
            <a:t>億円と増加したことに伴い、公営企業債の元利償還金に対する繰入金が約</a:t>
          </a:r>
          <a:r>
            <a:rPr lang="en-US" altLang="ja-JP" sz="1200">
              <a:solidFill>
                <a:schemeClr val="dk1"/>
              </a:solidFill>
              <a:effectLst/>
              <a:latin typeface="+mn-lt"/>
              <a:ea typeface="+mn-ea"/>
              <a:cs typeface="+mn-cs"/>
            </a:rPr>
            <a:t>8,700</a:t>
          </a:r>
          <a:r>
            <a:rPr lang="ja-JP" altLang="ja-JP" sz="1200">
              <a:solidFill>
                <a:schemeClr val="dk1"/>
              </a:solidFill>
              <a:effectLst/>
              <a:latin typeface="+mn-lt"/>
              <a:ea typeface="+mn-ea"/>
              <a:cs typeface="+mn-cs"/>
            </a:rPr>
            <a:t>万円の減となった。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来年度以降も合併特例債等の元利償還金の増加が見込まれる中、事業の選択と集中により、起債に大きく頼ることのない財政運営に努める。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分子の増加要因として、新市建設計画事業の進行に伴った合併特例債の発行等により、一般会計等に係る地方債の現在高は対前年度比で</a:t>
          </a:r>
          <a:r>
            <a:rPr lang="en-US" altLang="ja-JP" sz="1100">
              <a:solidFill>
                <a:schemeClr val="dk1"/>
              </a:solidFill>
              <a:effectLst/>
              <a:latin typeface="+mn-lt"/>
              <a:ea typeface="+mn-ea"/>
              <a:cs typeface="+mn-cs"/>
            </a:rPr>
            <a:t>33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5,100</a:t>
          </a:r>
          <a:r>
            <a:rPr lang="ja-JP" altLang="ja-JP" sz="1100">
              <a:solidFill>
                <a:schemeClr val="dk1"/>
              </a:solidFill>
              <a:effectLst/>
              <a:latin typeface="+mn-lt"/>
              <a:ea typeface="+mn-ea"/>
              <a:cs typeface="+mn-cs"/>
            </a:rPr>
            <a:t>万円と大幅に増加した。また、財政調整基金の繰入れに伴い充当可能基金額が</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500</a:t>
          </a:r>
          <a:r>
            <a:rPr lang="ja-JP" altLang="ja-JP" sz="1100">
              <a:solidFill>
                <a:schemeClr val="dk1"/>
              </a:solidFill>
              <a:effectLst/>
              <a:latin typeface="+mn-lt"/>
              <a:ea typeface="+mn-ea"/>
              <a:cs typeface="+mn-cs"/>
            </a:rPr>
            <a:t>万円減少した。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分子の減少要因としては、一般会計等の地方債現在高の増嵩に伴って、地方債現在高等に係る基準財政需要額算入見込額が</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8,200</a:t>
          </a:r>
          <a:r>
            <a:rPr lang="ja-JP" altLang="ja-JP" sz="1100">
              <a:solidFill>
                <a:schemeClr val="dk1"/>
              </a:solidFill>
              <a:effectLst/>
              <a:latin typeface="+mn-lt"/>
              <a:ea typeface="+mn-ea"/>
              <a:cs typeface="+mn-cs"/>
            </a:rPr>
            <a:t>万円増加した。また、下水道事業（法非適）における資本費平準化債の発行額が増加したことに伴い、公営企業債等繰入見込額が</a:t>
          </a:r>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6,600</a:t>
          </a:r>
          <a:r>
            <a:rPr lang="ja-JP" altLang="ja-JP" sz="1100">
              <a:solidFill>
                <a:schemeClr val="dk1"/>
              </a:solidFill>
              <a:effectLst/>
              <a:latin typeface="+mn-lt"/>
              <a:ea typeface="+mn-ea"/>
              <a:cs typeface="+mn-cs"/>
            </a:rPr>
            <a:t>万円減少した。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結果として、分子は</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8,600</a:t>
          </a:r>
          <a:r>
            <a:rPr lang="ja-JP" altLang="ja-JP" sz="1100">
              <a:solidFill>
                <a:schemeClr val="dk1"/>
              </a:solidFill>
              <a:effectLst/>
              <a:latin typeface="+mn-lt"/>
              <a:ea typeface="+mn-ea"/>
              <a:cs typeface="+mn-cs"/>
            </a:rPr>
            <a:t>万円の増となったが、来年度も地方債の現在高の増加が見込まれる中、事業実施の適正化を図り、真に必要な地方債の発行を行いながら財政の健全化に努める。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奈良県葛城市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37,170
36,882
33.72
19,433,892
18,820,528
169,493
8,751,310
19,548,684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19</a:t>
          </a:r>
          <a:r>
            <a:rPr lang="ja-JP" altLang="ja-JP" sz="1200">
              <a:solidFill>
                <a:schemeClr val="dk1"/>
              </a:solidFill>
              <a:effectLst/>
              <a:latin typeface="+mn-lt"/>
              <a:ea typeface="+mn-ea"/>
              <a:cs typeface="+mn-cs"/>
            </a:rPr>
            <a:t>年度以降逓減していた市税収入は前年度に対し</a:t>
          </a:r>
          <a:r>
            <a:rPr lang="en-US" altLang="ja-JP" sz="1200">
              <a:solidFill>
                <a:schemeClr val="dk1"/>
              </a:solidFill>
              <a:effectLst/>
              <a:latin typeface="+mn-lt"/>
              <a:ea typeface="+mn-ea"/>
              <a:cs typeface="+mn-cs"/>
            </a:rPr>
            <a:t>8,102</a:t>
          </a:r>
          <a:r>
            <a:rPr lang="ja-JP" altLang="ja-JP" sz="1200">
              <a:solidFill>
                <a:schemeClr val="dk1"/>
              </a:solidFill>
              <a:effectLst/>
              <a:latin typeface="+mn-lt"/>
              <a:ea typeface="+mn-ea"/>
              <a:cs typeface="+mn-cs"/>
            </a:rPr>
            <a:t>万円増加し、徴収率も改善しているものの、類似団体平均より</a:t>
          </a:r>
          <a:r>
            <a:rPr lang="en-US" altLang="ja-JP" sz="1200">
              <a:solidFill>
                <a:schemeClr val="dk1"/>
              </a:solidFill>
              <a:effectLst/>
              <a:latin typeface="+mn-lt"/>
              <a:ea typeface="+mn-ea"/>
              <a:cs typeface="+mn-cs"/>
            </a:rPr>
            <a:t>0.04</a:t>
          </a:r>
          <a:r>
            <a:rPr lang="ja-JP" altLang="ja-JP" sz="1200">
              <a:solidFill>
                <a:schemeClr val="dk1"/>
              </a:solidFill>
              <a:effectLst/>
              <a:latin typeface="+mn-lt"/>
              <a:ea typeface="+mn-ea"/>
              <a:cs typeface="+mn-cs"/>
            </a:rPr>
            <a:t>ポイント下回ることとなった。分母を構成する基準財政需要額において、合併特例債の元利償還金</a:t>
          </a:r>
          <a:r>
            <a:rPr lang="ja-JP" altLang="en-US" sz="1200">
              <a:solidFill>
                <a:schemeClr val="dk1"/>
              </a:solidFill>
              <a:effectLst/>
              <a:latin typeface="+mn-lt"/>
              <a:ea typeface="+mn-ea"/>
              <a:cs typeface="+mn-cs"/>
            </a:rPr>
            <a:t>に係る算入額</a:t>
          </a:r>
          <a:r>
            <a:rPr lang="ja-JP" altLang="ja-JP" sz="1200">
              <a:solidFill>
                <a:schemeClr val="dk1"/>
              </a:solidFill>
              <a:effectLst/>
              <a:latin typeface="+mn-lt"/>
              <a:ea typeface="+mn-ea"/>
              <a:cs typeface="+mn-cs"/>
            </a:rPr>
            <a:t>が</a:t>
          </a:r>
          <a:r>
            <a:rPr lang="en-US" altLang="ja-JP" sz="1200">
              <a:solidFill>
                <a:schemeClr val="dk1"/>
              </a:solidFill>
              <a:effectLst/>
              <a:latin typeface="+mn-lt"/>
              <a:ea typeface="+mn-ea"/>
              <a:cs typeface="+mn-cs"/>
            </a:rPr>
            <a:t>6,339</a:t>
          </a:r>
          <a:r>
            <a:rPr lang="ja-JP" altLang="ja-JP" sz="1200">
              <a:solidFill>
                <a:schemeClr val="dk1"/>
              </a:solidFill>
              <a:effectLst/>
              <a:latin typeface="+mn-lt"/>
              <a:ea typeface="+mn-ea"/>
              <a:cs typeface="+mn-cs"/>
            </a:rPr>
            <a:t>万円増加したことが要因の一つと考えられる。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今後も市税収入の徴収率の向上とともに歳入の確保を図り、合併によるスケールメリットを生じさせられるよう行財政改革に取り組み、財政基盤の強化に努める。</a:t>
          </a:r>
          <a:endParaRPr kumimoji="1" lang="ja-JP" altLang="en-US" sz="12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45</xdr:row>
      <xdr:rowOff>13758</xdr:rowOff>
    </xdr:to>
    <xdr:cxnSp macro="">
      <xdr:nvCxnSpPr>
        <xdr:cNvPr id="63" name="直線コネクタ 62"/>
        <xdr:cNvCxnSpPr/>
      </xdr:nvCxnSpPr>
      <xdr:spPr>
        <a:xfrm flipV="1">
          <a:off x="4953000" y="6200775"/>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76200</xdr:rowOff>
    </xdr:from>
    <xdr:to>
      <xdr:col>7</xdr:col>
      <xdr:colOff>152400</xdr:colOff>
      <xdr:row>41</xdr:row>
      <xdr:rowOff>96308</xdr:rowOff>
    </xdr:to>
    <xdr:cxnSp macro="">
      <xdr:nvCxnSpPr>
        <xdr:cNvPr id="68" name="直線コネクタ 67"/>
        <xdr:cNvCxnSpPr/>
      </xdr:nvCxnSpPr>
      <xdr:spPr>
        <a:xfrm>
          <a:off x="4114800" y="71056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153052</xdr:rowOff>
    </xdr:from>
    <xdr:ext cx="762000" cy="259045"/>
    <xdr:sp macro="" textlink="">
      <xdr:nvSpPr>
        <xdr:cNvPr id="69"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0.57</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70" name="フローチャート : 判断 69"/>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76200</xdr:rowOff>
    </xdr:to>
    <xdr:cxnSp macro="">
      <xdr:nvCxnSpPr>
        <xdr:cNvPr id="71" name="直線コネクタ 70"/>
        <xdr:cNvCxnSpPr/>
      </xdr:nvCxnSpPr>
      <xdr:spPr>
        <a:xfrm>
          <a:off x="3225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5292</xdr:rowOff>
    </xdr:from>
    <xdr:to>
      <xdr:col>6</xdr:col>
      <xdr:colOff>50800</xdr:colOff>
      <xdr:row>41</xdr:row>
      <xdr:rowOff>106892</xdr:rowOff>
    </xdr:to>
    <xdr:sp macro="" textlink="">
      <xdr:nvSpPr>
        <xdr:cNvPr id="72" name="フローチャート : 判断 71"/>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117069</xdr:rowOff>
    </xdr:from>
    <xdr:ext cx="736600" cy="259045"/>
    <xdr:sp macro="" textlink="">
      <xdr:nvSpPr>
        <xdr:cNvPr id="73" name="テキスト ボックス 72"/>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4" name="直線コネクタ 73"/>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15875</xdr:rowOff>
    </xdr:from>
    <xdr:to>
      <xdr:col>3</xdr:col>
      <xdr:colOff>279400</xdr:colOff>
      <xdr:row>41</xdr:row>
      <xdr:rowOff>35983</xdr:rowOff>
    </xdr:to>
    <xdr:cxnSp macro="">
      <xdr:nvCxnSpPr>
        <xdr:cNvPr id="77" name="直線コネクタ 76"/>
        <xdr:cNvCxnSpPr/>
      </xdr:nvCxnSpPr>
      <xdr:spPr>
        <a:xfrm>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7" name="円/楕円 86"/>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17585</xdr:rowOff>
    </xdr:from>
    <xdr:ext cx="762000" cy="259045"/>
    <xdr:sp macro="" textlink="">
      <xdr:nvSpPr>
        <xdr:cNvPr id="88"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25400</xdr:rowOff>
    </xdr:from>
    <xdr:to>
      <xdr:col>6</xdr:col>
      <xdr:colOff>50800</xdr:colOff>
      <xdr:row>41</xdr:row>
      <xdr:rowOff>127000</xdr:rowOff>
    </xdr:to>
    <xdr:sp macro="" textlink="">
      <xdr:nvSpPr>
        <xdr:cNvPr id="89" name="円/楕円 88"/>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90" name="テキスト ボックス 89"/>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136525</xdr:rowOff>
    </xdr:from>
    <xdr:to>
      <xdr:col>2</xdr:col>
      <xdr:colOff>127000</xdr:colOff>
      <xdr:row>41</xdr:row>
      <xdr:rowOff>66675</xdr:rowOff>
    </xdr:to>
    <xdr:sp macro="" textlink="">
      <xdr:nvSpPr>
        <xdr:cNvPr id="95" name="円/楕円 94"/>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76852</xdr:rowOff>
    </xdr:from>
    <xdr:ext cx="762000" cy="259045"/>
    <xdr:sp macro="" textlink="">
      <xdr:nvSpPr>
        <xdr:cNvPr id="96" name="テキスト ボックス 95"/>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前年度に対し、分母は地方消費税交付金や普通交付税などの減により</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5,537</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千円減少し、また分子は物件費、公債費等が増加したこと等により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億</a:t>
          </a:r>
          <a:r>
            <a:rPr lang="en-US" altLang="ja-JP" sz="1100">
              <a:solidFill>
                <a:schemeClr val="dk1"/>
              </a:solidFill>
              <a:effectLst/>
              <a:latin typeface="+mn-lt"/>
              <a:ea typeface="+mn-ea"/>
              <a:cs typeface="+mn-cs"/>
            </a:rPr>
            <a:t>1,358</a:t>
          </a:r>
          <a:r>
            <a:rPr lang="ja-JP" altLang="ja-JP" sz="1100">
              <a:solidFill>
                <a:schemeClr val="dk1"/>
              </a:solidFill>
              <a:effectLst/>
              <a:latin typeface="+mn-lt"/>
              <a:ea typeface="+mn-ea"/>
              <a:cs typeface="+mn-cs"/>
            </a:rPr>
            <a:t>万</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千円増加した。全国平均が</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上昇</a:t>
          </a:r>
          <a:r>
            <a:rPr lang="ja-JP" altLang="ja-JP" sz="1100">
              <a:solidFill>
                <a:schemeClr val="dk1"/>
              </a:solidFill>
              <a:effectLst/>
              <a:latin typeface="+mn-lt"/>
              <a:ea typeface="+mn-ea"/>
              <a:cs typeface="+mn-cs"/>
            </a:rPr>
            <a:t>する中、前年度より</a:t>
          </a:r>
          <a:r>
            <a:rPr lang="en-US" altLang="ja-JP" sz="1100">
              <a:solidFill>
                <a:schemeClr val="dk1"/>
              </a:solidFill>
              <a:effectLst/>
              <a:latin typeface="+mn-lt"/>
              <a:ea typeface="+mn-ea"/>
              <a:cs typeface="+mn-cs"/>
            </a:rPr>
            <a:t>6.2</a:t>
          </a:r>
          <a:r>
            <a:rPr lang="ja-JP" altLang="ja-JP" sz="1100">
              <a:solidFill>
                <a:schemeClr val="dk1"/>
              </a:solidFill>
              <a:effectLst/>
              <a:latin typeface="+mn-lt"/>
              <a:ea typeface="+mn-ea"/>
              <a:cs typeface="+mn-cs"/>
            </a:rPr>
            <a:t>ポイント上昇したため、全国平均を</a:t>
          </a:r>
          <a:r>
            <a:rPr lang="en-US" altLang="ja-JP" sz="1100">
              <a:solidFill>
                <a:schemeClr val="dk1"/>
              </a:solidFill>
              <a:effectLst/>
              <a:latin typeface="+mn-lt"/>
              <a:ea typeface="+mn-ea"/>
              <a:cs typeface="+mn-cs"/>
            </a:rPr>
            <a:t>4.3</a:t>
          </a:r>
          <a:r>
            <a:rPr lang="ja-JP" altLang="ja-JP" sz="1100">
              <a:solidFill>
                <a:schemeClr val="dk1"/>
              </a:solidFill>
              <a:effectLst/>
              <a:latin typeface="+mn-lt"/>
              <a:ea typeface="+mn-ea"/>
              <a:cs typeface="+mn-cs"/>
            </a:rPr>
            <a:t>ポイント上回ることとなった。県内の市においては、</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番目に良好な状態であるものの、財政の硬直化が進んでいるため、経費の節減や事業内容の見直しによる縮減に努め、経常経費の削減を図る。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なお、普通交付税においては、平成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32</a:t>
          </a:r>
          <a:r>
            <a:rPr lang="ja-JP" altLang="ja-JP" sz="1100">
              <a:solidFill>
                <a:schemeClr val="dk1"/>
              </a:solidFill>
              <a:effectLst/>
              <a:latin typeface="+mn-lt"/>
              <a:ea typeface="+mn-ea"/>
              <a:cs typeface="+mn-cs"/>
            </a:rPr>
            <a:t>年度にかけた合併特例措置の段階的な廃止により、今年度は合併算定替による交付額から約</a:t>
          </a:r>
          <a:r>
            <a:rPr lang="en-US" altLang="ja-JP" sz="1100">
              <a:solidFill>
                <a:schemeClr val="dk1"/>
              </a:solidFill>
              <a:effectLst/>
              <a:latin typeface="+mn-lt"/>
              <a:ea typeface="+mn-ea"/>
              <a:cs typeface="+mn-cs"/>
            </a:rPr>
            <a:t>9,600</a:t>
          </a:r>
          <a:r>
            <a:rPr lang="ja-JP" altLang="ja-JP" sz="1100">
              <a:solidFill>
                <a:schemeClr val="dk1"/>
              </a:solidFill>
              <a:effectLst/>
              <a:latin typeface="+mn-lt"/>
              <a:ea typeface="+mn-ea"/>
              <a:cs typeface="+mn-cs"/>
            </a:rPr>
            <a:t>万円が縮減された。経常収支比率の分母の減少要因となっている</a:t>
          </a:r>
          <a:r>
            <a:rPr lang="ja-JP" altLang="ja-JP" sz="1200">
              <a:solidFill>
                <a:schemeClr val="dk1"/>
              </a:solidFill>
              <a:effectLst/>
              <a:latin typeface="+mn-lt"/>
              <a:ea typeface="+mn-ea"/>
              <a:cs typeface="+mn-cs"/>
            </a:rPr>
            <a:t>。</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102870</xdr:rowOff>
    </xdr:from>
    <xdr:to>
      <xdr:col>7</xdr:col>
      <xdr:colOff>152400</xdr:colOff>
      <xdr:row>65</xdr:row>
      <xdr:rowOff>85090</xdr:rowOff>
    </xdr:to>
    <xdr:cxnSp macro="">
      <xdr:nvCxnSpPr>
        <xdr:cNvPr id="124" name="直線コネクタ 123"/>
        <xdr:cNvCxnSpPr/>
      </xdr:nvCxnSpPr>
      <xdr:spPr>
        <a:xfrm flipV="1">
          <a:off x="4953000" y="10046970"/>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27"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28" name="直線コネクタ 127"/>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124206</xdr:rowOff>
    </xdr:from>
    <xdr:to>
      <xdr:col>7</xdr:col>
      <xdr:colOff>152400</xdr:colOff>
      <xdr:row>63</xdr:row>
      <xdr:rowOff>80518</xdr:rowOff>
    </xdr:to>
    <xdr:cxnSp macro="">
      <xdr:nvCxnSpPr>
        <xdr:cNvPr id="129" name="直線コネクタ 128"/>
        <xdr:cNvCxnSpPr/>
      </xdr:nvCxnSpPr>
      <xdr:spPr>
        <a:xfrm>
          <a:off x="4114800" y="10582656"/>
          <a:ext cx="8382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0"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1" name="フローチャート : 判断 130"/>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18034</xdr:rowOff>
    </xdr:from>
    <xdr:to>
      <xdr:col>6</xdr:col>
      <xdr:colOff>0</xdr:colOff>
      <xdr:row>61</xdr:row>
      <xdr:rowOff>124206</xdr:rowOff>
    </xdr:to>
    <xdr:cxnSp macro="">
      <xdr:nvCxnSpPr>
        <xdr:cNvPr id="132" name="直線コネクタ 131"/>
        <xdr:cNvCxnSpPr/>
      </xdr:nvCxnSpPr>
      <xdr:spPr>
        <a:xfrm>
          <a:off x="3225800" y="1047648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133858</xdr:rowOff>
    </xdr:from>
    <xdr:to>
      <xdr:col>6</xdr:col>
      <xdr:colOff>50800</xdr:colOff>
      <xdr:row>61</xdr:row>
      <xdr:rowOff>64008</xdr:rowOff>
    </xdr:to>
    <xdr:sp macro="" textlink="">
      <xdr:nvSpPr>
        <xdr:cNvPr id="133" name="フローチャート : 判断 132"/>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74185</xdr:rowOff>
    </xdr:from>
    <xdr:ext cx="736600" cy="259045"/>
    <xdr:sp macro="" textlink="">
      <xdr:nvSpPr>
        <xdr:cNvPr id="134" name="テキスト ボックス 133"/>
        <xdr:cNvSpPr txBox="1"/>
      </xdr:nvSpPr>
      <xdr:spPr>
        <a:xfrm>
          <a:off x="3733800" y="10189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59182</xdr:rowOff>
    </xdr:from>
    <xdr:to>
      <xdr:col>4</xdr:col>
      <xdr:colOff>482600</xdr:colOff>
      <xdr:row>61</xdr:row>
      <xdr:rowOff>18034</xdr:rowOff>
    </xdr:to>
    <xdr:cxnSp macro="">
      <xdr:nvCxnSpPr>
        <xdr:cNvPr id="135" name="直線コネクタ 134"/>
        <xdr:cNvCxnSpPr/>
      </xdr:nvCxnSpPr>
      <xdr:spPr>
        <a:xfrm>
          <a:off x="2336800" y="1034618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6" name="フローチャート : 判断 135"/>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135653</xdr:rowOff>
    </xdr:from>
    <xdr:ext cx="762000" cy="259045"/>
    <xdr:sp macro="" textlink="">
      <xdr:nvSpPr>
        <xdr:cNvPr id="137" name="テキスト ボックス 136"/>
        <xdr:cNvSpPr txBox="1"/>
      </xdr:nvSpPr>
      <xdr:spPr>
        <a:xfrm>
          <a:off x="2844800" y="1059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59182</xdr:rowOff>
    </xdr:from>
    <xdr:to>
      <xdr:col>3</xdr:col>
      <xdr:colOff>279400</xdr:colOff>
      <xdr:row>60</xdr:row>
      <xdr:rowOff>78486</xdr:rowOff>
    </xdr:to>
    <xdr:cxnSp macro="">
      <xdr:nvCxnSpPr>
        <xdr:cNvPr id="138" name="直線コネクタ 137"/>
        <xdr:cNvCxnSpPr/>
      </xdr:nvCxnSpPr>
      <xdr:spPr>
        <a:xfrm flipV="1">
          <a:off x="1447800" y="1034618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9" name="フローチャート : 判断 138"/>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0" name="テキスト ボックス 139"/>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1" name="フローチャート : 判断 140"/>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42" name="テキスト ボックス 141"/>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29718</xdr:rowOff>
    </xdr:from>
    <xdr:to>
      <xdr:col>7</xdr:col>
      <xdr:colOff>203200</xdr:colOff>
      <xdr:row>63</xdr:row>
      <xdr:rowOff>131318</xdr:rowOff>
    </xdr:to>
    <xdr:sp macro="" textlink="">
      <xdr:nvSpPr>
        <xdr:cNvPr id="148" name="円/楕円 147"/>
        <xdr:cNvSpPr/>
      </xdr:nvSpPr>
      <xdr:spPr>
        <a:xfrm>
          <a:off x="4902200" y="1083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1795</xdr:rowOff>
    </xdr:from>
    <xdr:ext cx="762000" cy="259045"/>
    <xdr:sp macro="" textlink="">
      <xdr:nvSpPr>
        <xdr:cNvPr id="149" name="財政構造の弾力性該当値テキスト"/>
        <xdr:cNvSpPr txBox="1"/>
      </xdr:nvSpPr>
      <xdr:spPr>
        <a:xfrm>
          <a:off x="5041900" y="1080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73406</xdr:rowOff>
    </xdr:from>
    <xdr:to>
      <xdr:col>6</xdr:col>
      <xdr:colOff>50800</xdr:colOff>
      <xdr:row>62</xdr:row>
      <xdr:rowOff>3556</xdr:rowOff>
    </xdr:to>
    <xdr:sp macro="" textlink="">
      <xdr:nvSpPr>
        <xdr:cNvPr id="150" name="円/楕円 149"/>
        <xdr:cNvSpPr/>
      </xdr:nvSpPr>
      <xdr:spPr>
        <a:xfrm>
          <a:off x="4064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159783</xdr:rowOff>
    </xdr:from>
    <xdr:ext cx="736600" cy="259045"/>
    <xdr:sp macro="" textlink="">
      <xdr:nvSpPr>
        <xdr:cNvPr id="151" name="テキスト ボックス 150"/>
        <xdr:cNvSpPr txBox="1"/>
      </xdr:nvSpPr>
      <xdr:spPr>
        <a:xfrm>
          <a:off x="3733800" y="1061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138684</xdr:rowOff>
    </xdr:from>
    <xdr:to>
      <xdr:col>4</xdr:col>
      <xdr:colOff>533400</xdr:colOff>
      <xdr:row>61</xdr:row>
      <xdr:rowOff>68834</xdr:rowOff>
    </xdr:to>
    <xdr:sp macro="" textlink="">
      <xdr:nvSpPr>
        <xdr:cNvPr id="152" name="円/楕円 151"/>
        <xdr:cNvSpPr/>
      </xdr:nvSpPr>
      <xdr:spPr>
        <a:xfrm>
          <a:off x="3175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79011</xdr:rowOff>
    </xdr:from>
    <xdr:ext cx="762000" cy="259045"/>
    <xdr:sp macro="" textlink="">
      <xdr:nvSpPr>
        <xdr:cNvPr id="153" name="テキスト ボックス 152"/>
        <xdr:cNvSpPr txBox="1"/>
      </xdr:nvSpPr>
      <xdr:spPr>
        <a:xfrm>
          <a:off x="2844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8382</xdr:rowOff>
    </xdr:from>
    <xdr:to>
      <xdr:col>3</xdr:col>
      <xdr:colOff>330200</xdr:colOff>
      <xdr:row>60</xdr:row>
      <xdr:rowOff>109982</xdr:rowOff>
    </xdr:to>
    <xdr:sp macro="" textlink="">
      <xdr:nvSpPr>
        <xdr:cNvPr id="154" name="円/楕円 153"/>
        <xdr:cNvSpPr/>
      </xdr:nvSpPr>
      <xdr:spPr>
        <a:xfrm>
          <a:off x="2286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120159</xdr:rowOff>
    </xdr:from>
    <xdr:ext cx="762000" cy="259045"/>
    <xdr:sp macro="" textlink="">
      <xdr:nvSpPr>
        <xdr:cNvPr id="155" name="テキスト ボックス 154"/>
        <xdr:cNvSpPr txBox="1"/>
      </xdr:nvSpPr>
      <xdr:spPr>
        <a:xfrm>
          <a:off x="1955800" y="1006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27686</xdr:rowOff>
    </xdr:from>
    <xdr:to>
      <xdr:col>2</xdr:col>
      <xdr:colOff>127000</xdr:colOff>
      <xdr:row>60</xdr:row>
      <xdr:rowOff>129286</xdr:rowOff>
    </xdr:to>
    <xdr:sp macro="" textlink="">
      <xdr:nvSpPr>
        <xdr:cNvPr id="156" name="円/楕円 155"/>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139463</xdr:rowOff>
    </xdr:from>
    <xdr:ext cx="762000" cy="259045"/>
    <xdr:sp macro="" textlink="">
      <xdr:nvSpPr>
        <xdr:cNvPr id="157" name="テキスト ボックス 156"/>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[134,646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人件費、物件費及び維持補修費の合計額の人口</a:t>
          </a:r>
          <a:r>
            <a:rPr lang="en-US" altLang="ja-JP" sz="1200">
              <a:solidFill>
                <a:schemeClr val="dk1"/>
              </a:solidFill>
              <a:effectLst/>
              <a:latin typeface="+mn-lt"/>
              <a:ea typeface="+mn-ea"/>
              <a:cs typeface="+mn-cs"/>
            </a:rPr>
            <a:t>1</a:t>
          </a:r>
          <a:r>
            <a:rPr lang="ja-JP" altLang="ja-JP" sz="1200">
              <a:solidFill>
                <a:schemeClr val="dk1"/>
              </a:solidFill>
              <a:effectLst/>
              <a:latin typeface="+mn-lt"/>
              <a:ea typeface="+mn-ea"/>
              <a:cs typeface="+mn-cs"/>
            </a:rPr>
            <a:t>人当たりの金額は、類似団体平均を下回ってはいるが、今後も、施設の維持管理、緑化管理等、部分業務委託の内容の見直しなど、競争に伴うコスト削減効果を伴った委託化を進める。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88294</xdr:rowOff>
    </xdr:from>
    <xdr:to>
      <xdr:col>7</xdr:col>
      <xdr:colOff>152400</xdr:colOff>
      <xdr:row>89</xdr:row>
      <xdr:rowOff>36869</xdr:rowOff>
    </xdr:to>
    <xdr:cxnSp macro="">
      <xdr:nvCxnSpPr>
        <xdr:cNvPr id="187" name="直線コネクタ 186"/>
        <xdr:cNvCxnSpPr/>
      </xdr:nvCxnSpPr>
      <xdr:spPr>
        <a:xfrm flipV="1">
          <a:off x="4953000" y="13804294"/>
          <a:ext cx="0" cy="14916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8946</xdr:rowOff>
    </xdr:from>
    <xdr:ext cx="762000" cy="259045"/>
    <xdr:sp macro="" textlink="">
      <xdr:nvSpPr>
        <xdr:cNvPr id="188" name="人件費・物件費等の状況最小値テキスト"/>
        <xdr:cNvSpPr txBox="1"/>
      </xdr:nvSpPr>
      <xdr:spPr>
        <a:xfrm>
          <a:off x="5041900" y="152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471,799</a:t>
          </a:r>
          <a:endParaRPr kumimoji="1" lang="ja-JP" altLang="en-US" sz="1000" b="1">
            <a:latin typeface="ＭＳ Ｐゴシック"/>
          </a:endParaRPr>
        </a:p>
      </xdr:txBody>
    </xdr:sp>
    <xdr:clientData/>
  </xdr:oneCellAnchor>
  <xdr:twoCellAnchor>
    <xdr:from>
      <xdr:col>7</xdr:col>
      <xdr:colOff>63500</xdr:colOff>
      <xdr:row>89</xdr:row>
      <xdr:rowOff>36869</xdr:rowOff>
    </xdr:from>
    <xdr:to>
      <xdr:col>7</xdr:col>
      <xdr:colOff>241300</xdr:colOff>
      <xdr:row>89</xdr:row>
      <xdr:rowOff>36869</xdr:rowOff>
    </xdr:to>
    <xdr:cxnSp macro="">
      <xdr:nvCxnSpPr>
        <xdr:cNvPr id="189" name="直線コネクタ 188"/>
        <xdr:cNvCxnSpPr/>
      </xdr:nvCxnSpPr>
      <xdr:spPr>
        <a:xfrm>
          <a:off x="4864100" y="152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3221</xdr:rowOff>
    </xdr:from>
    <xdr:ext cx="762000" cy="259045"/>
    <xdr:sp macro="" textlink="">
      <xdr:nvSpPr>
        <xdr:cNvPr id="190" name="人件費・物件費等の状況最大値テキスト"/>
        <xdr:cNvSpPr txBox="1"/>
      </xdr:nvSpPr>
      <xdr:spPr>
        <a:xfrm>
          <a:off x="5041900" y="1354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100,902</a:t>
          </a:r>
          <a:endParaRPr kumimoji="1" lang="ja-JP" altLang="en-US" sz="1000" b="1">
            <a:latin typeface="ＭＳ Ｐゴシック"/>
          </a:endParaRPr>
        </a:p>
      </xdr:txBody>
    </xdr:sp>
    <xdr:clientData/>
  </xdr:oneCellAnchor>
  <xdr:twoCellAnchor>
    <xdr:from>
      <xdr:col>7</xdr:col>
      <xdr:colOff>63500</xdr:colOff>
      <xdr:row>80</xdr:row>
      <xdr:rowOff>88294</xdr:rowOff>
    </xdr:from>
    <xdr:to>
      <xdr:col>7</xdr:col>
      <xdr:colOff>241300</xdr:colOff>
      <xdr:row>80</xdr:row>
      <xdr:rowOff>88294</xdr:rowOff>
    </xdr:to>
    <xdr:cxnSp macro="">
      <xdr:nvCxnSpPr>
        <xdr:cNvPr id="191" name="直線コネクタ 190"/>
        <xdr:cNvCxnSpPr/>
      </xdr:nvCxnSpPr>
      <xdr:spPr>
        <a:xfrm>
          <a:off x="4864100" y="1380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48054</xdr:rowOff>
    </xdr:from>
    <xdr:to>
      <xdr:col>7</xdr:col>
      <xdr:colOff>152400</xdr:colOff>
      <xdr:row>81</xdr:row>
      <xdr:rowOff>52552</xdr:rowOff>
    </xdr:to>
    <xdr:cxnSp macro="">
      <xdr:nvCxnSpPr>
        <xdr:cNvPr id="192" name="直線コネクタ 191"/>
        <xdr:cNvCxnSpPr/>
      </xdr:nvCxnSpPr>
      <xdr:spPr>
        <a:xfrm>
          <a:off x="4114800" y="13935504"/>
          <a:ext cx="838200" cy="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159808</xdr:rowOff>
    </xdr:from>
    <xdr:ext cx="762000" cy="259045"/>
    <xdr:sp macro="" textlink="">
      <xdr:nvSpPr>
        <xdr:cNvPr id="193" name="人件費・物件費等の状況平均値テキスト"/>
        <xdr:cNvSpPr txBox="1"/>
      </xdr:nvSpPr>
      <xdr:spPr>
        <a:xfrm>
          <a:off x="5041900" y="13875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138,259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16281</xdr:rowOff>
    </xdr:from>
    <xdr:to>
      <xdr:col>7</xdr:col>
      <xdr:colOff>203200</xdr:colOff>
      <xdr:row>81</xdr:row>
      <xdr:rowOff>117881</xdr:rowOff>
    </xdr:to>
    <xdr:sp macro="" textlink="">
      <xdr:nvSpPr>
        <xdr:cNvPr id="194" name="フローチャート : 判断 193"/>
        <xdr:cNvSpPr/>
      </xdr:nvSpPr>
      <xdr:spPr>
        <a:xfrm>
          <a:off x="49022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7485</xdr:rowOff>
    </xdr:from>
    <xdr:to>
      <xdr:col>6</xdr:col>
      <xdr:colOff>0</xdr:colOff>
      <xdr:row>81</xdr:row>
      <xdr:rowOff>48054</xdr:rowOff>
    </xdr:to>
    <xdr:cxnSp macro="">
      <xdr:nvCxnSpPr>
        <xdr:cNvPr id="195" name="直線コネクタ 194"/>
        <xdr:cNvCxnSpPr/>
      </xdr:nvCxnSpPr>
      <xdr:spPr>
        <a:xfrm>
          <a:off x="3225800" y="13894935"/>
          <a:ext cx="889000" cy="4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30618</xdr:rowOff>
    </xdr:from>
    <xdr:to>
      <xdr:col>6</xdr:col>
      <xdr:colOff>50800</xdr:colOff>
      <xdr:row>81</xdr:row>
      <xdr:rowOff>132218</xdr:rowOff>
    </xdr:to>
    <xdr:sp macro="" textlink="">
      <xdr:nvSpPr>
        <xdr:cNvPr id="196" name="フローチャート : 判断 195"/>
        <xdr:cNvSpPr/>
      </xdr:nvSpPr>
      <xdr:spPr>
        <a:xfrm>
          <a:off x="4064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116995</xdr:rowOff>
    </xdr:from>
    <xdr:ext cx="736600" cy="259045"/>
    <xdr:sp macro="" textlink="">
      <xdr:nvSpPr>
        <xdr:cNvPr id="197" name="テキスト ボックス 196"/>
        <xdr:cNvSpPr txBox="1"/>
      </xdr:nvSpPr>
      <xdr:spPr>
        <a:xfrm>
          <a:off x="3733800" y="1400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7485</xdr:rowOff>
    </xdr:from>
    <xdr:to>
      <xdr:col>4</xdr:col>
      <xdr:colOff>482600</xdr:colOff>
      <xdr:row>81</xdr:row>
      <xdr:rowOff>44194</xdr:rowOff>
    </xdr:to>
    <xdr:cxnSp macro="">
      <xdr:nvCxnSpPr>
        <xdr:cNvPr id="198" name="直線コネクタ 197"/>
        <xdr:cNvCxnSpPr/>
      </xdr:nvCxnSpPr>
      <xdr:spPr>
        <a:xfrm flipV="1">
          <a:off x="2336800" y="13894935"/>
          <a:ext cx="8890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72183</xdr:rowOff>
    </xdr:from>
    <xdr:to>
      <xdr:col>4</xdr:col>
      <xdr:colOff>533400</xdr:colOff>
      <xdr:row>82</xdr:row>
      <xdr:rowOff>2333</xdr:rowOff>
    </xdr:to>
    <xdr:sp macro="" textlink="">
      <xdr:nvSpPr>
        <xdr:cNvPr id="199" name="フローチャート : 判断 198"/>
        <xdr:cNvSpPr/>
      </xdr:nvSpPr>
      <xdr:spPr>
        <a:xfrm>
          <a:off x="3175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158560</xdr:rowOff>
    </xdr:from>
    <xdr:ext cx="762000" cy="259045"/>
    <xdr:sp macro="" textlink="">
      <xdr:nvSpPr>
        <xdr:cNvPr id="200" name="テキスト ボックス 199"/>
        <xdr:cNvSpPr txBox="1"/>
      </xdr:nvSpPr>
      <xdr:spPr>
        <a:xfrm>
          <a:off x="2844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26237</xdr:rowOff>
    </xdr:from>
    <xdr:to>
      <xdr:col>3</xdr:col>
      <xdr:colOff>279400</xdr:colOff>
      <xdr:row>81</xdr:row>
      <xdr:rowOff>44194</xdr:rowOff>
    </xdr:to>
    <xdr:cxnSp macro="">
      <xdr:nvCxnSpPr>
        <xdr:cNvPr id="201" name="直線コネクタ 200"/>
        <xdr:cNvCxnSpPr/>
      </xdr:nvCxnSpPr>
      <xdr:spPr>
        <a:xfrm>
          <a:off x="1447800" y="13913687"/>
          <a:ext cx="889000" cy="1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53232</xdr:rowOff>
    </xdr:from>
    <xdr:to>
      <xdr:col>3</xdr:col>
      <xdr:colOff>330200</xdr:colOff>
      <xdr:row>81</xdr:row>
      <xdr:rowOff>154832</xdr:rowOff>
    </xdr:to>
    <xdr:sp macro="" textlink="">
      <xdr:nvSpPr>
        <xdr:cNvPr id="202" name="フローチャート : 判断 201"/>
        <xdr:cNvSpPr/>
      </xdr:nvSpPr>
      <xdr:spPr>
        <a:xfrm>
          <a:off x="2286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139609</xdr:rowOff>
    </xdr:from>
    <xdr:ext cx="762000" cy="259045"/>
    <xdr:sp macro="" textlink="">
      <xdr:nvSpPr>
        <xdr:cNvPr id="203" name="テキスト ボックス 202"/>
        <xdr:cNvSpPr txBox="1"/>
      </xdr:nvSpPr>
      <xdr:spPr>
        <a:xfrm>
          <a:off x="1955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60713</xdr:rowOff>
    </xdr:from>
    <xdr:to>
      <xdr:col>2</xdr:col>
      <xdr:colOff>127000</xdr:colOff>
      <xdr:row>81</xdr:row>
      <xdr:rowOff>162313</xdr:rowOff>
    </xdr:to>
    <xdr:sp macro="" textlink="">
      <xdr:nvSpPr>
        <xdr:cNvPr id="204" name="フローチャート : 判断 203"/>
        <xdr:cNvSpPr/>
      </xdr:nvSpPr>
      <xdr:spPr>
        <a:xfrm>
          <a:off x="1397000" y="1394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147090</xdr:rowOff>
    </xdr:from>
    <xdr:ext cx="762000" cy="259045"/>
    <xdr:sp macro="" textlink="">
      <xdr:nvSpPr>
        <xdr:cNvPr id="205" name="テキスト ボックス 204"/>
        <xdr:cNvSpPr txBox="1"/>
      </xdr:nvSpPr>
      <xdr:spPr>
        <a:xfrm>
          <a:off x="1066800" y="1403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1752</xdr:rowOff>
    </xdr:from>
    <xdr:to>
      <xdr:col>7</xdr:col>
      <xdr:colOff>203200</xdr:colOff>
      <xdr:row>81</xdr:row>
      <xdr:rowOff>103352</xdr:rowOff>
    </xdr:to>
    <xdr:sp macro="" textlink="">
      <xdr:nvSpPr>
        <xdr:cNvPr id="211" name="円/楕円 210"/>
        <xdr:cNvSpPr/>
      </xdr:nvSpPr>
      <xdr:spPr>
        <a:xfrm>
          <a:off x="4902200" y="1388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18279</xdr:rowOff>
    </xdr:from>
    <xdr:ext cx="762000" cy="259045"/>
    <xdr:sp macro="" textlink="">
      <xdr:nvSpPr>
        <xdr:cNvPr id="212" name="人件費・物件費等の状況該当値テキスト"/>
        <xdr:cNvSpPr txBox="1"/>
      </xdr:nvSpPr>
      <xdr:spPr>
        <a:xfrm>
          <a:off x="5041900" y="13734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134,646</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168704</xdr:rowOff>
    </xdr:from>
    <xdr:to>
      <xdr:col>6</xdr:col>
      <xdr:colOff>50800</xdr:colOff>
      <xdr:row>81</xdr:row>
      <xdr:rowOff>98854</xdr:rowOff>
    </xdr:to>
    <xdr:sp macro="" textlink="">
      <xdr:nvSpPr>
        <xdr:cNvPr id="213" name="円/楕円 212"/>
        <xdr:cNvSpPr/>
      </xdr:nvSpPr>
      <xdr:spPr>
        <a:xfrm>
          <a:off x="4064000" y="1388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109031</xdr:rowOff>
    </xdr:from>
    <xdr:ext cx="736600" cy="259045"/>
    <xdr:sp macro="" textlink="">
      <xdr:nvSpPr>
        <xdr:cNvPr id="214" name="テキスト ボックス 213"/>
        <xdr:cNvSpPr txBox="1"/>
      </xdr:nvSpPr>
      <xdr:spPr>
        <a:xfrm>
          <a:off x="3733800" y="1365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133,528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128135</xdr:rowOff>
    </xdr:from>
    <xdr:to>
      <xdr:col>4</xdr:col>
      <xdr:colOff>533400</xdr:colOff>
      <xdr:row>81</xdr:row>
      <xdr:rowOff>58285</xdr:rowOff>
    </xdr:to>
    <xdr:sp macro="" textlink="">
      <xdr:nvSpPr>
        <xdr:cNvPr id="215" name="円/楕円 214"/>
        <xdr:cNvSpPr/>
      </xdr:nvSpPr>
      <xdr:spPr>
        <a:xfrm>
          <a:off x="3175000" y="1384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68462</xdr:rowOff>
    </xdr:from>
    <xdr:ext cx="762000" cy="259045"/>
    <xdr:sp macro="" textlink="">
      <xdr:nvSpPr>
        <xdr:cNvPr id="216" name="テキスト ボックス 215"/>
        <xdr:cNvSpPr txBox="1"/>
      </xdr:nvSpPr>
      <xdr:spPr>
        <a:xfrm>
          <a:off x="2844800" y="1361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123,440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164844</xdr:rowOff>
    </xdr:from>
    <xdr:to>
      <xdr:col>3</xdr:col>
      <xdr:colOff>330200</xdr:colOff>
      <xdr:row>81</xdr:row>
      <xdr:rowOff>94994</xdr:rowOff>
    </xdr:to>
    <xdr:sp macro="" textlink="">
      <xdr:nvSpPr>
        <xdr:cNvPr id="217" name="円/楕円 216"/>
        <xdr:cNvSpPr/>
      </xdr:nvSpPr>
      <xdr:spPr>
        <a:xfrm>
          <a:off x="2286000" y="138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105171</xdr:rowOff>
    </xdr:from>
    <xdr:ext cx="762000" cy="259045"/>
    <xdr:sp macro="" textlink="">
      <xdr:nvSpPr>
        <xdr:cNvPr id="218" name="テキスト ボックス 217"/>
        <xdr:cNvSpPr txBox="1"/>
      </xdr:nvSpPr>
      <xdr:spPr>
        <a:xfrm>
          <a:off x="1955800" y="13649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132,568</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146887</xdr:rowOff>
    </xdr:from>
    <xdr:to>
      <xdr:col>2</xdr:col>
      <xdr:colOff>127000</xdr:colOff>
      <xdr:row>81</xdr:row>
      <xdr:rowOff>77037</xdr:rowOff>
    </xdr:to>
    <xdr:sp macro="" textlink="">
      <xdr:nvSpPr>
        <xdr:cNvPr id="219" name="円/楕円 218"/>
        <xdr:cNvSpPr/>
      </xdr:nvSpPr>
      <xdr:spPr>
        <a:xfrm>
          <a:off x="1397000" y="1386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87214</xdr:rowOff>
    </xdr:from>
    <xdr:ext cx="762000" cy="259045"/>
    <xdr:sp macro="" textlink="">
      <xdr:nvSpPr>
        <xdr:cNvPr id="220" name="テキスト ボックス 219"/>
        <xdr:cNvSpPr txBox="1"/>
      </xdr:nvSpPr>
      <xdr:spPr>
        <a:xfrm>
          <a:off x="1066800" y="1363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128,103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前年に対し</a:t>
          </a:r>
          <a:r>
            <a:rPr lang="en-US" altLang="ja-JP" sz="1200">
              <a:solidFill>
                <a:schemeClr val="dk1"/>
              </a:solidFill>
              <a:effectLst/>
              <a:latin typeface="+mn-lt"/>
              <a:ea typeface="+mn-ea"/>
              <a:cs typeface="+mn-cs"/>
            </a:rPr>
            <a:t>0.3</a:t>
          </a:r>
          <a:r>
            <a:rPr lang="ja-JP" altLang="ja-JP" sz="1200">
              <a:solidFill>
                <a:schemeClr val="dk1"/>
              </a:solidFill>
              <a:effectLst/>
              <a:latin typeface="+mn-lt"/>
              <a:ea typeface="+mn-ea"/>
              <a:cs typeface="+mn-cs"/>
            </a:rPr>
            <a:t>ポイント低下した。類似団体平均、全国市平均及び全国町村平均を下回っており、今年度も県下の市において最も低くなっている。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今後も、財政状況を勘案するとともに適正な給与水準を維持するよう努める。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142118</xdr:rowOff>
    </xdr:from>
    <xdr:to>
      <xdr:col>24</xdr:col>
      <xdr:colOff>558800</xdr:colOff>
      <xdr:row>88</xdr:row>
      <xdr:rowOff>91923</xdr:rowOff>
    </xdr:to>
    <xdr:cxnSp macro="">
      <xdr:nvCxnSpPr>
        <xdr:cNvPr id="251" name="直線コネクタ 250"/>
        <xdr:cNvCxnSpPr/>
      </xdr:nvCxnSpPr>
      <xdr:spPr>
        <a:xfrm flipV="1">
          <a:off x="17018000" y="13858118"/>
          <a:ext cx="0" cy="1321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64000</xdr:rowOff>
    </xdr:from>
    <xdr:ext cx="762000" cy="259045"/>
    <xdr:sp macro="" textlink="">
      <xdr:nvSpPr>
        <xdr:cNvPr id="252" name="給与水準   （国との比較）最小値テキスト"/>
        <xdr:cNvSpPr txBox="1"/>
      </xdr:nvSpPr>
      <xdr:spPr>
        <a:xfrm>
          <a:off x="17106900" y="151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88</xdr:row>
      <xdr:rowOff>91923</xdr:rowOff>
    </xdr:from>
    <xdr:to>
      <xdr:col>24</xdr:col>
      <xdr:colOff>647700</xdr:colOff>
      <xdr:row>88</xdr:row>
      <xdr:rowOff>91923</xdr:rowOff>
    </xdr:to>
    <xdr:cxnSp macro="">
      <xdr:nvCxnSpPr>
        <xdr:cNvPr id="253" name="直線コネクタ 252"/>
        <xdr:cNvCxnSpPr/>
      </xdr:nvCxnSpPr>
      <xdr:spPr>
        <a:xfrm>
          <a:off x="16929100" y="1517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57045</xdr:rowOff>
    </xdr:from>
    <xdr:ext cx="762000" cy="259045"/>
    <xdr:sp macro="" textlink="">
      <xdr:nvSpPr>
        <xdr:cNvPr id="254" name="給与水準   （国との比較）最大値テキスト"/>
        <xdr:cNvSpPr txBox="1"/>
      </xdr:nvSpPr>
      <xdr:spPr>
        <a:xfrm>
          <a:off x="17106900" y="13601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91.0</a:t>
          </a:r>
          <a:endParaRPr kumimoji="1" lang="ja-JP" altLang="en-US" sz="1000" b="1">
            <a:latin typeface="ＭＳ Ｐゴシック"/>
          </a:endParaRPr>
        </a:p>
      </xdr:txBody>
    </xdr:sp>
    <xdr:clientData/>
  </xdr:oneCellAnchor>
  <xdr:twoCellAnchor>
    <xdr:from>
      <xdr:col>24</xdr:col>
      <xdr:colOff>469900</xdr:colOff>
      <xdr:row>80</xdr:row>
      <xdr:rowOff>142118</xdr:rowOff>
    </xdr:from>
    <xdr:to>
      <xdr:col>24</xdr:col>
      <xdr:colOff>647700</xdr:colOff>
      <xdr:row>80</xdr:row>
      <xdr:rowOff>142118</xdr:rowOff>
    </xdr:to>
    <xdr:cxnSp macro="">
      <xdr:nvCxnSpPr>
        <xdr:cNvPr id="255" name="直線コネクタ 254"/>
        <xdr:cNvCxnSpPr/>
      </xdr:nvCxnSpPr>
      <xdr:spPr>
        <a:xfrm>
          <a:off x="16929100" y="1385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166914</xdr:rowOff>
    </xdr:from>
    <xdr:to>
      <xdr:col>24</xdr:col>
      <xdr:colOff>558800</xdr:colOff>
      <xdr:row>83</xdr:row>
      <xdr:rowOff>29936</xdr:rowOff>
    </xdr:to>
    <xdr:cxnSp macro="">
      <xdr:nvCxnSpPr>
        <xdr:cNvPr id="256" name="直線コネクタ 255"/>
        <xdr:cNvCxnSpPr/>
      </xdr:nvCxnSpPr>
      <xdr:spPr>
        <a:xfrm flipV="1">
          <a:off x="16179800" y="142258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135968</xdr:rowOff>
    </xdr:from>
    <xdr:ext cx="762000" cy="259045"/>
    <xdr:sp macro="" textlink="">
      <xdr:nvSpPr>
        <xdr:cNvPr id="257"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163891</xdr:rowOff>
    </xdr:from>
    <xdr:to>
      <xdr:col>24</xdr:col>
      <xdr:colOff>609600</xdr:colOff>
      <xdr:row>85</xdr:row>
      <xdr:rowOff>94041</xdr:rowOff>
    </xdr:to>
    <xdr:sp macro="" textlink="">
      <xdr:nvSpPr>
        <xdr:cNvPr id="258" name="フローチャート : 判断 257"/>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83</xdr:row>
      <xdr:rowOff>29936</xdr:rowOff>
    </xdr:to>
    <xdr:cxnSp macro="">
      <xdr:nvCxnSpPr>
        <xdr:cNvPr id="259" name="直線コネクタ 258"/>
        <xdr:cNvCxnSpPr/>
      </xdr:nvCxnSpPr>
      <xdr:spPr>
        <a:xfrm>
          <a:off x="15290800" y="142028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94948</xdr:rowOff>
    </xdr:from>
    <xdr:to>
      <xdr:col>23</xdr:col>
      <xdr:colOff>457200</xdr:colOff>
      <xdr:row>85</xdr:row>
      <xdr:rowOff>25098</xdr:rowOff>
    </xdr:to>
    <xdr:sp macro="" textlink="">
      <xdr:nvSpPr>
        <xdr:cNvPr id="260" name="フローチャート : 判断 259"/>
        <xdr:cNvSpPr/>
      </xdr:nvSpPr>
      <xdr:spPr>
        <a:xfrm>
          <a:off x="16129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9875</xdr:rowOff>
    </xdr:from>
    <xdr:ext cx="736600" cy="259045"/>
    <xdr:sp macro="" textlink="">
      <xdr:nvSpPr>
        <xdr:cNvPr id="261" name="テキスト ボックス 260"/>
        <xdr:cNvSpPr txBox="1"/>
      </xdr:nvSpPr>
      <xdr:spPr>
        <a:xfrm>
          <a:off x="15798800" y="1458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82</xdr:row>
      <xdr:rowOff>143934</xdr:rowOff>
    </xdr:to>
    <xdr:cxnSp macro="">
      <xdr:nvCxnSpPr>
        <xdr:cNvPr id="262" name="直線コネクタ 261"/>
        <xdr:cNvCxnSpPr/>
      </xdr:nvCxnSpPr>
      <xdr:spPr>
        <a:xfrm>
          <a:off x="14401800" y="141224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3" name="フローチャート : 判断 262"/>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4" name="テキスト ボックス 263"/>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87</xdr:row>
      <xdr:rowOff>33564</xdr:rowOff>
    </xdr:to>
    <xdr:cxnSp macro="">
      <xdr:nvCxnSpPr>
        <xdr:cNvPr id="265" name="直線コネクタ 264"/>
        <xdr:cNvCxnSpPr/>
      </xdr:nvCxnSpPr>
      <xdr:spPr>
        <a:xfrm flipV="1">
          <a:off x="13512800" y="14122400"/>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71966</xdr:rowOff>
    </xdr:from>
    <xdr:to>
      <xdr:col>21</xdr:col>
      <xdr:colOff>50800</xdr:colOff>
      <xdr:row>85</xdr:row>
      <xdr:rowOff>2116</xdr:rowOff>
    </xdr:to>
    <xdr:sp macro="" textlink="">
      <xdr:nvSpPr>
        <xdr:cNvPr id="266" name="フローチャート : 判断 265"/>
        <xdr:cNvSpPr/>
      </xdr:nvSpPr>
      <xdr:spPr>
        <a:xfrm>
          <a:off x="14351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158343</xdr:rowOff>
    </xdr:from>
    <xdr:ext cx="762000" cy="259045"/>
    <xdr:sp macro="" textlink="">
      <xdr:nvSpPr>
        <xdr:cNvPr id="267" name="テキスト ボックス 266"/>
        <xdr:cNvSpPr txBox="1"/>
      </xdr:nvSpPr>
      <xdr:spPr>
        <a:xfrm>
          <a:off x="14020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110973</xdr:rowOff>
    </xdr:from>
    <xdr:to>
      <xdr:col>19</xdr:col>
      <xdr:colOff>533400</xdr:colOff>
      <xdr:row>90</xdr:row>
      <xdr:rowOff>41123</xdr:rowOff>
    </xdr:to>
    <xdr:sp macro="" textlink="">
      <xdr:nvSpPr>
        <xdr:cNvPr id="268" name="フローチャート : 判断 267"/>
        <xdr:cNvSpPr/>
      </xdr:nvSpPr>
      <xdr:spPr>
        <a:xfrm>
          <a:off x="13462000" y="1537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25900</xdr:rowOff>
    </xdr:from>
    <xdr:ext cx="762000" cy="259045"/>
    <xdr:sp macro="" textlink="">
      <xdr:nvSpPr>
        <xdr:cNvPr id="269" name="テキスト ボックス 268"/>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75" name="円/楕円 274"/>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132641</xdr:rowOff>
    </xdr:from>
    <xdr:ext cx="762000" cy="259045"/>
    <xdr:sp macro="" textlink="">
      <xdr:nvSpPr>
        <xdr:cNvPr id="276" name="給与水準   （国との比較）該当値テキスト"/>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77" name="円/楕円 276"/>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78" name="テキスト ボックス 277"/>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79" name="円/楕円 278"/>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80" name="テキスト ボックス 279"/>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12700</xdr:rowOff>
    </xdr:from>
    <xdr:to>
      <xdr:col>21</xdr:col>
      <xdr:colOff>50800</xdr:colOff>
      <xdr:row>82</xdr:row>
      <xdr:rowOff>114300</xdr:rowOff>
    </xdr:to>
    <xdr:sp macro="" textlink="">
      <xdr:nvSpPr>
        <xdr:cNvPr id="281" name="円/楕円 280"/>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124477</xdr:rowOff>
    </xdr:from>
    <xdr:ext cx="762000" cy="259045"/>
    <xdr:sp macro="" textlink="">
      <xdr:nvSpPr>
        <xdr:cNvPr id="282" name="テキスト ボックス 281"/>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154214</xdr:rowOff>
    </xdr:from>
    <xdr:to>
      <xdr:col>19</xdr:col>
      <xdr:colOff>533400</xdr:colOff>
      <xdr:row>87</xdr:row>
      <xdr:rowOff>84364</xdr:rowOff>
    </xdr:to>
    <xdr:sp macro="" textlink="">
      <xdr:nvSpPr>
        <xdr:cNvPr id="283" name="円/楕円 282"/>
        <xdr:cNvSpPr/>
      </xdr:nvSpPr>
      <xdr:spPr>
        <a:xfrm>
          <a:off x="13462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94541</xdr:rowOff>
    </xdr:from>
    <xdr:ext cx="762000" cy="259045"/>
    <xdr:sp macro="" textlink="">
      <xdr:nvSpPr>
        <xdr:cNvPr id="284" name="テキスト ボックス 283"/>
        <xdr:cNvSpPr txBox="1"/>
      </xdr:nvSpPr>
      <xdr:spPr>
        <a:xfrm>
          <a:off x="13131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前年度より微増となったが、類似団体平均を</a:t>
          </a:r>
          <a:r>
            <a:rPr lang="en-US" altLang="ja-JP" sz="1200">
              <a:solidFill>
                <a:schemeClr val="dk1"/>
              </a:solidFill>
              <a:effectLst/>
              <a:latin typeface="+mn-lt"/>
              <a:ea typeface="+mn-ea"/>
              <a:cs typeface="+mn-cs"/>
            </a:rPr>
            <a:t>0.50</a:t>
          </a:r>
          <a:r>
            <a:rPr lang="ja-JP" altLang="ja-JP" sz="1200">
              <a:solidFill>
                <a:schemeClr val="dk1"/>
              </a:solidFill>
              <a:effectLst/>
              <a:latin typeface="+mn-lt"/>
              <a:ea typeface="+mn-ea"/>
              <a:cs typeface="+mn-cs"/>
            </a:rPr>
            <a:t>人下回っている。今後も更なる事務の効率化の促進を図り、より適切な定員管理に努める。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25</a:t>
          </a:r>
          <a:r>
            <a:rPr lang="ja-JP" altLang="ja-JP" sz="1200">
              <a:solidFill>
                <a:schemeClr val="dk1"/>
              </a:solidFill>
              <a:effectLst/>
              <a:latin typeface="+mn-lt"/>
              <a:ea typeface="+mn-ea"/>
              <a:cs typeface="+mn-cs"/>
            </a:rPr>
            <a:t>年度に</a:t>
          </a:r>
          <a:r>
            <a:rPr lang="en-US" altLang="ja-JP" sz="1200">
              <a:solidFill>
                <a:schemeClr val="dk1"/>
              </a:solidFill>
              <a:effectLst/>
              <a:latin typeface="+mn-lt"/>
              <a:ea typeface="+mn-ea"/>
              <a:cs typeface="+mn-cs"/>
            </a:rPr>
            <a:t>1.17</a:t>
          </a:r>
          <a:r>
            <a:rPr lang="ja-JP" altLang="ja-JP" sz="1200">
              <a:solidFill>
                <a:schemeClr val="dk1"/>
              </a:solidFill>
              <a:effectLst/>
              <a:latin typeface="+mn-lt"/>
              <a:ea typeface="+mn-ea"/>
              <a:cs typeface="+mn-cs"/>
            </a:rPr>
            <a:t>人減っているのは、消防業務の広域化による消防職員の減のためである。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12791</xdr:rowOff>
    </xdr:to>
    <xdr:cxnSp macro="">
      <xdr:nvCxnSpPr>
        <xdr:cNvPr id="316" name="直線コネクタ 315"/>
        <xdr:cNvCxnSpPr/>
      </xdr:nvCxnSpPr>
      <xdr:spPr>
        <a:xfrm flipV="1">
          <a:off x="17018000" y="10050417"/>
          <a:ext cx="0" cy="14495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156318</xdr:rowOff>
    </xdr:from>
    <xdr:ext cx="762000" cy="259045"/>
    <xdr:sp macro="" textlink="">
      <xdr:nvSpPr>
        <xdr:cNvPr id="317" name="定員管理の状況最小値テキスト"/>
        <xdr:cNvSpPr txBox="1"/>
      </xdr:nvSpPr>
      <xdr:spPr>
        <a:xfrm>
          <a:off x="17106900" y="11472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13.09</a:t>
          </a:r>
          <a:endParaRPr kumimoji="1" lang="ja-JP" altLang="en-US" sz="1000" b="1">
            <a:latin typeface="ＭＳ Ｐゴシック"/>
          </a:endParaRPr>
        </a:p>
      </xdr:txBody>
    </xdr:sp>
    <xdr:clientData/>
  </xdr:oneCellAnchor>
  <xdr:twoCellAnchor>
    <xdr:from>
      <xdr:col>24</xdr:col>
      <xdr:colOff>469900</xdr:colOff>
      <xdr:row>67</xdr:row>
      <xdr:rowOff>12791</xdr:rowOff>
    </xdr:from>
    <xdr:to>
      <xdr:col>24</xdr:col>
      <xdr:colOff>647700</xdr:colOff>
      <xdr:row>67</xdr:row>
      <xdr:rowOff>12791</xdr:rowOff>
    </xdr:to>
    <xdr:cxnSp macro="">
      <xdr:nvCxnSpPr>
        <xdr:cNvPr id="318" name="直線コネクタ 317"/>
        <xdr:cNvCxnSpPr/>
      </xdr:nvCxnSpPr>
      <xdr:spPr>
        <a:xfrm>
          <a:off x="16929100" y="11499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72844</xdr:rowOff>
    </xdr:from>
    <xdr:to>
      <xdr:col>24</xdr:col>
      <xdr:colOff>558800</xdr:colOff>
      <xdr:row>61</xdr:row>
      <xdr:rowOff>83185</xdr:rowOff>
    </xdr:to>
    <xdr:cxnSp macro="">
      <xdr:nvCxnSpPr>
        <xdr:cNvPr id="321" name="直線コネクタ 320"/>
        <xdr:cNvCxnSpPr/>
      </xdr:nvCxnSpPr>
      <xdr:spPr>
        <a:xfrm>
          <a:off x="16179800" y="10531294"/>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90640</xdr:rowOff>
    </xdr:from>
    <xdr:ext cx="762000" cy="259045"/>
    <xdr:sp macro="" textlink="">
      <xdr:nvSpPr>
        <xdr:cNvPr id="322" name="定員管理の状況平均値テキスト"/>
        <xdr:cNvSpPr txBox="1"/>
      </xdr:nvSpPr>
      <xdr:spPr>
        <a:xfrm>
          <a:off x="17106900" y="10549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118563</xdr:rowOff>
    </xdr:from>
    <xdr:to>
      <xdr:col>24</xdr:col>
      <xdr:colOff>609600</xdr:colOff>
      <xdr:row>62</xdr:row>
      <xdr:rowOff>48713</xdr:rowOff>
    </xdr:to>
    <xdr:sp macro="" textlink="">
      <xdr:nvSpPr>
        <xdr:cNvPr id="323" name="フローチャート : 判断 322"/>
        <xdr:cNvSpPr/>
      </xdr:nvSpPr>
      <xdr:spPr>
        <a:xfrm>
          <a:off x="169672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36649</xdr:rowOff>
    </xdr:from>
    <xdr:to>
      <xdr:col>23</xdr:col>
      <xdr:colOff>406400</xdr:colOff>
      <xdr:row>61</xdr:row>
      <xdr:rowOff>72844</xdr:rowOff>
    </xdr:to>
    <xdr:cxnSp macro="">
      <xdr:nvCxnSpPr>
        <xdr:cNvPr id="324" name="直線コネクタ 323"/>
        <xdr:cNvCxnSpPr/>
      </xdr:nvCxnSpPr>
      <xdr:spPr>
        <a:xfrm>
          <a:off x="15290800" y="1049509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149588</xdr:rowOff>
    </xdr:from>
    <xdr:to>
      <xdr:col>23</xdr:col>
      <xdr:colOff>457200</xdr:colOff>
      <xdr:row>62</xdr:row>
      <xdr:rowOff>79738</xdr:rowOff>
    </xdr:to>
    <xdr:sp macro="" textlink="">
      <xdr:nvSpPr>
        <xdr:cNvPr id="325" name="フローチャート : 判断 324"/>
        <xdr:cNvSpPr/>
      </xdr:nvSpPr>
      <xdr:spPr>
        <a:xfrm>
          <a:off x="16129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64515</xdr:rowOff>
    </xdr:from>
    <xdr:ext cx="736600" cy="259045"/>
    <xdr:sp macro="" textlink="">
      <xdr:nvSpPr>
        <xdr:cNvPr id="326" name="テキスト ボックス 325"/>
        <xdr:cNvSpPr txBox="1"/>
      </xdr:nvSpPr>
      <xdr:spPr>
        <a:xfrm>
          <a:off x="15798800" y="10694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36649</xdr:rowOff>
    </xdr:from>
    <xdr:to>
      <xdr:col>22</xdr:col>
      <xdr:colOff>203200</xdr:colOff>
      <xdr:row>61</xdr:row>
      <xdr:rowOff>55608</xdr:rowOff>
    </xdr:to>
    <xdr:cxnSp macro="">
      <xdr:nvCxnSpPr>
        <xdr:cNvPr id="327" name="直線コネクタ 326"/>
        <xdr:cNvCxnSpPr/>
      </xdr:nvCxnSpPr>
      <xdr:spPr>
        <a:xfrm flipV="1">
          <a:off x="14401800" y="1049509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10069</xdr:rowOff>
    </xdr:from>
    <xdr:to>
      <xdr:col>22</xdr:col>
      <xdr:colOff>254000</xdr:colOff>
      <xdr:row>63</xdr:row>
      <xdr:rowOff>111669</xdr:rowOff>
    </xdr:to>
    <xdr:sp macro="" textlink="">
      <xdr:nvSpPr>
        <xdr:cNvPr id="328" name="フローチャート : 判断 327"/>
        <xdr:cNvSpPr/>
      </xdr:nvSpPr>
      <xdr:spPr>
        <a:xfrm>
          <a:off x="15240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96446</xdr:rowOff>
    </xdr:from>
    <xdr:ext cx="762000" cy="259045"/>
    <xdr:sp macro="" textlink="">
      <xdr:nvSpPr>
        <xdr:cNvPr id="329" name="テキスト ボックス 328"/>
        <xdr:cNvSpPr txBox="1"/>
      </xdr:nvSpPr>
      <xdr:spPr>
        <a:xfrm>
          <a:off x="14909800" y="1089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55608</xdr:rowOff>
    </xdr:from>
    <xdr:to>
      <xdr:col>21</xdr:col>
      <xdr:colOff>0</xdr:colOff>
      <xdr:row>62</xdr:row>
      <xdr:rowOff>85816</xdr:rowOff>
    </xdr:to>
    <xdr:cxnSp macro="">
      <xdr:nvCxnSpPr>
        <xdr:cNvPr id="330" name="直線コネクタ 329"/>
        <xdr:cNvCxnSpPr/>
      </xdr:nvCxnSpPr>
      <xdr:spPr>
        <a:xfrm flipV="1">
          <a:off x="13512800" y="10514058"/>
          <a:ext cx="889000" cy="20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4899</xdr:rowOff>
    </xdr:from>
    <xdr:to>
      <xdr:col>21</xdr:col>
      <xdr:colOff>50800</xdr:colOff>
      <xdr:row>63</xdr:row>
      <xdr:rowOff>106499</xdr:rowOff>
    </xdr:to>
    <xdr:sp macro="" textlink="">
      <xdr:nvSpPr>
        <xdr:cNvPr id="331" name="フローチャート : 判断 330"/>
        <xdr:cNvSpPr/>
      </xdr:nvSpPr>
      <xdr:spPr>
        <a:xfrm>
          <a:off x="14351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91276</xdr:rowOff>
    </xdr:from>
    <xdr:ext cx="762000" cy="259045"/>
    <xdr:sp macro="" textlink="">
      <xdr:nvSpPr>
        <xdr:cNvPr id="332" name="テキスト ボックス 331"/>
        <xdr:cNvSpPr txBox="1"/>
      </xdr:nvSpPr>
      <xdr:spPr>
        <a:xfrm>
          <a:off x="14020800" y="10892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11793</xdr:rowOff>
    </xdr:from>
    <xdr:to>
      <xdr:col>19</xdr:col>
      <xdr:colOff>533400</xdr:colOff>
      <xdr:row>63</xdr:row>
      <xdr:rowOff>113393</xdr:rowOff>
    </xdr:to>
    <xdr:sp macro="" textlink="">
      <xdr:nvSpPr>
        <xdr:cNvPr id="333" name="フローチャート : 判断 332"/>
        <xdr:cNvSpPr/>
      </xdr:nvSpPr>
      <xdr:spPr>
        <a:xfrm>
          <a:off x="134620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98170</xdr:rowOff>
    </xdr:from>
    <xdr:ext cx="762000" cy="259045"/>
    <xdr:sp macro="" textlink="">
      <xdr:nvSpPr>
        <xdr:cNvPr id="334" name="テキスト ボックス 333"/>
        <xdr:cNvSpPr txBox="1"/>
      </xdr:nvSpPr>
      <xdr:spPr>
        <a:xfrm>
          <a:off x="13131800" y="1089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32385</xdr:rowOff>
    </xdr:from>
    <xdr:to>
      <xdr:col>24</xdr:col>
      <xdr:colOff>609600</xdr:colOff>
      <xdr:row>61</xdr:row>
      <xdr:rowOff>133985</xdr:rowOff>
    </xdr:to>
    <xdr:sp macro="" textlink="">
      <xdr:nvSpPr>
        <xdr:cNvPr id="340" name="円/楕円 339"/>
        <xdr:cNvSpPr/>
      </xdr:nvSpPr>
      <xdr:spPr>
        <a:xfrm>
          <a:off x="169672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48912</xdr:rowOff>
    </xdr:from>
    <xdr:ext cx="762000" cy="259045"/>
    <xdr:sp macro="" textlink="">
      <xdr:nvSpPr>
        <xdr:cNvPr id="341" name="定員管理の状況該当値テキスト"/>
        <xdr:cNvSpPr txBox="1"/>
      </xdr:nvSpPr>
      <xdr:spPr>
        <a:xfrm>
          <a:off x="17106900" y="1033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22044</xdr:rowOff>
    </xdr:from>
    <xdr:to>
      <xdr:col>23</xdr:col>
      <xdr:colOff>457200</xdr:colOff>
      <xdr:row>61</xdr:row>
      <xdr:rowOff>123644</xdr:rowOff>
    </xdr:to>
    <xdr:sp macro="" textlink="">
      <xdr:nvSpPr>
        <xdr:cNvPr id="342" name="円/楕円 341"/>
        <xdr:cNvSpPr/>
      </xdr:nvSpPr>
      <xdr:spPr>
        <a:xfrm>
          <a:off x="16129000" y="1048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133821</xdr:rowOff>
    </xdr:from>
    <xdr:ext cx="736600" cy="259045"/>
    <xdr:sp macro="" textlink="">
      <xdr:nvSpPr>
        <xdr:cNvPr id="343" name="テキスト ボックス 342"/>
        <xdr:cNvSpPr txBox="1"/>
      </xdr:nvSpPr>
      <xdr:spPr>
        <a:xfrm>
          <a:off x="15798800" y="10249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157299</xdr:rowOff>
    </xdr:from>
    <xdr:to>
      <xdr:col>22</xdr:col>
      <xdr:colOff>254000</xdr:colOff>
      <xdr:row>61</xdr:row>
      <xdr:rowOff>87449</xdr:rowOff>
    </xdr:to>
    <xdr:sp macro="" textlink="">
      <xdr:nvSpPr>
        <xdr:cNvPr id="344" name="円/楕円 343"/>
        <xdr:cNvSpPr/>
      </xdr:nvSpPr>
      <xdr:spPr>
        <a:xfrm>
          <a:off x="15240000" y="104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97626</xdr:rowOff>
    </xdr:from>
    <xdr:ext cx="762000" cy="259045"/>
    <xdr:sp macro="" textlink="">
      <xdr:nvSpPr>
        <xdr:cNvPr id="345" name="テキスト ボックス 344"/>
        <xdr:cNvSpPr txBox="1"/>
      </xdr:nvSpPr>
      <xdr:spPr>
        <a:xfrm>
          <a:off x="14909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4808</xdr:rowOff>
    </xdr:from>
    <xdr:to>
      <xdr:col>21</xdr:col>
      <xdr:colOff>50800</xdr:colOff>
      <xdr:row>61</xdr:row>
      <xdr:rowOff>106408</xdr:rowOff>
    </xdr:to>
    <xdr:sp macro="" textlink="">
      <xdr:nvSpPr>
        <xdr:cNvPr id="346" name="円/楕円 345"/>
        <xdr:cNvSpPr/>
      </xdr:nvSpPr>
      <xdr:spPr>
        <a:xfrm>
          <a:off x="14351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116585</xdr:rowOff>
    </xdr:from>
    <xdr:ext cx="762000" cy="259045"/>
    <xdr:sp macro="" textlink="">
      <xdr:nvSpPr>
        <xdr:cNvPr id="347" name="テキスト ボックス 346"/>
        <xdr:cNvSpPr txBox="1"/>
      </xdr:nvSpPr>
      <xdr:spPr>
        <a:xfrm>
          <a:off x="14020800" y="10232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35016</xdr:rowOff>
    </xdr:from>
    <xdr:to>
      <xdr:col>19</xdr:col>
      <xdr:colOff>533400</xdr:colOff>
      <xdr:row>62</xdr:row>
      <xdr:rowOff>136616</xdr:rowOff>
    </xdr:to>
    <xdr:sp macro="" textlink="">
      <xdr:nvSpPr>
        <xdr:cNvPr id="348" name="円/楕円 347"/>
        <xdr:cNvSpPr/>
      </xdr:nvSpPr>
      <xdr:spPr>
        <a:xfrm>
          <a:off x="13462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146793</xdr:rowOff>
    </xdr:from>
    <xdr:ext cx="762000" cy="259045"/>
    <xdr:sp macro="" textlink="">
      <xdr:nvSpPr>
        <xdr:cNvPr id="349" name="テキスト ボックス 348"/>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年度は、下水道事業（法非適）において新市施行後初めて資本費平準化債を発行したことに伴い、公営企業債の元利償還金に対する</a:t>
          </a:r>
          <a:r>
            <a:rPr lang="ja-JP" altLang="en-US" sz="1200">
              <a:solidFill>
                <a:schemeClr val="dk1"/>
              </a:solidFill>
              <a:effectLst/>
              <a:latin typeface="+mn-lt"/>
              <a:ea typeface="+mn-ea"/>
              <a:cs typeface="+mn-cs"/>
            </a:rPr>
            <a:t>繰入</a:t>
          </a:r>
          <a:r>
            <a:rPr lang="ja-JP" altLang="ja-JP" sz="1200">
              <a:solidFill>
                <a:schemeClr val="dk1"/>
              </a:solidFill>
              <a:effectLst/>
              <a:latin typeface="+mn-lt"/>
              <a:ea typeface="+mn-ea"/>
              <a:cs typeface="+mn-cs"/>
            </a:rPr>
            <a:t>金が大きく減少したため、対前年度比</a:t>
          </a:r>
          <a:r>
            <a:rPr lang="en-US" altLang="ja-JP" sz="1200">
              <a:solidFill>
                <a:schemeClr val="dk1"/>
              </a:solidFill>
              <a:effectLst/>
              <a:latin typeface="+mn-lt"/>
              <a:ea typeface="+mn-ea"/>
              <a:cs typeface="+mn-cs"/>
            </a:rPr>
            <a:t>0.6</a:t>
          </a:r>
          <a:r>
            <a:rPr lang="ja-JP" altLang="ja-JP" sz="1200">
              <a:solidFill>
                <a:schemeClr val="dk1"/>
              </a:solidFill>
              <a:effectLst/>
              <a:latin typeface="+mn-lt"/>
              <a:ea typeface="+mn-ea"/>
              <a:cs typeface="+mn-cs"/>
            </a:rPr>
            <a:t>ポイント改善したが、平成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年度は、</a:t>
          </a:r>
          <a:r>
            <a:rPr lang="ja-JP" altLang="ja-JP" sz="1200">
              <a:solidFill>
                <a:schemeClr val="dk1"/>
              </a:solidFill>
              <a:effectLst/>
              <a:latin typeface="+mn-lt"/>
              <a:ea typeface="+mn-ea"/>
              <a:cs typeface="+mn-cs"/>
            </a:rPr>
            <a:t>臨時財政対策債</a:t>
          </a:r>
          <a:r>
            <a:rPr lang="ja-JP" altLang="en-US" sz="1200">
              <a:solidFill>
                <a:schemeClr val="dk1"/>
              </a:solidFill>
              <a:effectLst/>
              <a:latin typeface="+mn-lt"/>
              <a:ea typeface="+mn-ea"/>
              <a:cs typeface="+mn-cs"/>
            </a:rPr>
            <a:t>や</a:t>
          </a:r>
          <a:r>
            <a:rPr lang="ja-JP" altLang="ja-JP" sz="1200">
              <a:solidFill>
                <a:schemeClr val="dk1"/>
              </a:solidFill>
              <a:effectLst/>
              <a:latin typeface="+mn-lt"/>
              <a:ea typeface="+mn-ea"/>
              <a:cs typeface="+mn-cs"/>
            </a:rPr>
            <a:t>新市建設計画事業の進行に伴った合併特例債等の元利償還金の増加が大きくなっているものの、実質公債費比率としては</a:t>
          </a:r>
          <a:r>
            <a:rPr lang="en-US" altLang="ja-JP" sz="1200">
              <a:solidFill>
                <a:schemeClr val="dk1"/>
              </a:solidFill>
              <a:effectLst/>
              <a:latin typeface="+mn-lt"/>
              <a:ea typeface="+mn-ea"/>
              <a:cs typeface="+mn-cs"/>
            </a:rPr>
            <a:t>0.1</a:t>
          </a:r>
          <a:r>
            <a:rPr lang="ja-JP" altLang="ja-JP" sz="1200">
              <a:solidFill>
                <a:schemeClr val="dk1"/>
              </a:solidFill>
              <a:effectLst/>
              <a:latin typeface="+mn-lt"/>
              <a:ea typeface="+mn-ea"/>
              <a:cs typeface="+mn-cs"/>
            </a:rPr>
            <a:t>ポイント改善した。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類似団体平均を</a:t>
          </a:r>
          <a:r>
            <a:rPr lang="en-US" altLang="ja-JP" sz="1200">
              <a:solidFill>
                <a:schemeClr val="dk1"/>
              </a:solidFill>
              <a:effectLst/>
              <a:latin typeface="+mn-lt"/>
              <a:ea typeface="+mn-ea"/>
              <a:cs typeface="+mn-cs"/>
            </a:rPr>
            <a:t>4.2</a:t>
          </a:r>
          <a:r>
            <a:rPr lang="ja-JP" altLang="ja-JP" sz="1200">
              <a:solidFill>
                <a:schemeClr val="dk1"/>
              </a:solidFill>
              <a:effectLst/>
              <a:latin typeface="+mn-lt"/>
              <a:ea typeface="+mn-ea"/>
              <a:cs typeface="+mn-cs"/>
            </a:rPr>
            <a:t>ポイント下回っている状況にあるが、来年度以降も合併特例債等の元利償還金の増加が見込まれるため、起債に大きく頼ることのない財政運営を行い、比率の増加を抑制していく必要がある。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68580</xdr:rowOff>
    </xdr:to>
    <xdr:cxnSp macro="">
      <xdr:nvCxnSpPr>
        <xdr:cNvPr id="378" name="直線コネクタ 377"/>
        <xdr:cNvCxnSpPr/>
      </xdr:nvCxnSpPr>
      <xdr:spPr>
        <a:xfrm flipV="1">
          <a:off x="17018000" y="6148493"/>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9"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80" name="直線コネクタ 379"/>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81"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82" name="直線コネクタ 381"/>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132080</xdr:rowOff>
    </xdr:from>
    <xdr:to>
      <xdr:col>24</xdr:col>
      <xdr:colOff>558800</xdr:colOff>
      <xdr:row>38</xdr:row>
      <xdr:rowOff>140123</xdr:rowOff>
    </xdr:to>
    <xdr:cxnSp macro="">
      <xdr:nvCxnSpPr>
        <xdr:cNvPr id="383" name="直線コネクタ 382"/>
        <xdr:cNvCxnSpPr/>
      </xdr:nvCxnSpPr>
      <xdr:spPr>
        <a:xfrm flipV="1">
          <a:off x="16179800" y="664718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4"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5" name="フローチャート : 判断 384"/>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140123</xdr:rowOff>
    </xdr:from>
    <xdr:to>
      <xdr:col>23</xdr:col>
      <xdr:colOff>406400</xdr:colOff>
      <xdr:row>39</xdr:row>
      <xdr:rowOff>16933</xdr:rowOff>
    </xdr:to>
    <xdr:cxnSp macro="">
      <xdr:nvCxnSpPr>
        <xdr:cNvPr id="386" name="直線コネクタ 385"/>
        <xdr:cNvCxnSpPr/>
      </xdr:nvCxnSpPr>
      <xdr:spPr>
        <a:xfrm flipV="1">
          <a:off x="15290800" y="66552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92287</xdr:rowOff>
    </xdr:from>
    <xdr:to>
      <xdr:col>23</xdr:col>
      <xdr:colOff>457200</xdr:colOff>
      <xdr:row>41</xdr:row>
      <xdr:rowOff>22437</xdr:rowOff>
    </xdr:to>
    <xdr:sp macro="" textlink="">
      <xdr:nvSpPr>
        <xdr:cNvPr id="387" name="フローチャート : 判断 386"/>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7214</xdr:rowOff>
    </xdr:from>
    <xdr:ext cx="736600" cy="259045"/>
    <xdr:sp macro="" textlink="">
      <xdr:nvSpPr>
        <xdr:cNvPr id="388" name="テキスト ボックス 387"/>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16933</xdr:rowOff>
    </xdr:from>
    <xdr:to>
      <xdr:col>22</xdr:col>
      <xdr:colOff>203200</xdr:colOff>
      <xdr:row>39</xdr:row>
      <xdr:rowOff>97367</xdr:rowOff>
    </xdr:to>
    <xdr:cxnSp macro="">
      <xdr:nvCxnSpPr>
        <xdr:cNvPr id="389" name="直線コネクタ 388"/>
        <xdr:cNvCxnSpPr/>
      </xdr:nvCxnSpPr>
      <xdr:spPr>
        <a:xfrm flipV="1">
          <a:off x="14401800" y="670348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90" name="フローチャート : 判断 389"/>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91" name="テキスト ボックス 390"/>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97367</xdr:rowOff>
    </xdr:from>
    <xdr:to>
      <xdr:col>21</xdr:col>
      <xdr:colOff>0</xdr:colOff>
      <xdr:row>40</xdr:row>
      <xdr:rowOff>14394</xdr:rowOff>
    </xdr:to>
    <xdr:cxnSp macro="">
      <xdr:nvCxnSpPr>
        <xdr:cNvPr id="392" name="直線コネクタ 391"/>
        <xdr:cNvCxnSpPr/>
      </xdr:nvCxnSpPr>
      <xdr:spPr>
        <a:xfrm flipV="1">
          <a:off x="13512800" y="678391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93" name="フローチャート : 判断 392"/>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94" name="テキスト ボックス 393"/>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5" name="フローチャート : 判断 394"/>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6" name="テキスト ボックス 395"/>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81280</xdr:rowOff>
    </xdr:from>
    <xdr:to>
      <xdr:col>24</xdr:col>
      <xdr:colOff>609600</xdr:colOff>
      <xdr:row>39</xdr:row>
      <xdr:rowOff>11430</xdr:rowOff>
    </xdr:to>
    <xdr:sp macro="" textlink="">
      <xdr:nvSpPr>
        <xdr:cNvPr id="402" name="円/楕円 401"/>
        <xdr:cNvSpPr/>
      </xdr:nvSpPr>
      <xdr:spPr>
        <a:xfrm>
          <a:off x="169672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97807</xdr:rowOff>
    </xdr:from>
    <xdr:ext cx="762000" cy="259045"/>
    <xdr:sp macro="" textlink="">
      <xdr:nvSpPr>
        <xdr:cNvPr id="403" name="公債費負担の状況該当値テキスト"/>
        <xdr:cNvSpPr txBox="1"/>
      </xdr:nvSpPr>
      <xdr:spPr>
        <a:xfrm>
          <a:off x="17106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89323</xdr:rowOff>
    </xdr:from>
    <xdr:to>
      <xdr:col>23</xdr:col>
      <xdr:colOff>457200</xdr:colOff>
      <xdr:row>39</xdr:row>
      <xdr:rowOff>19473</xdr:rowOff>
    </xdr:to>
    <xdr:sp macro="" textlink="">
      <xdr:nvSpPr>
        <xdr:cNvPr id="404" name="円/楕円 403"/>
        <xdr:cNvSpPr/>
      </xdr:nvSpPr>
      <xdr:spPr>
        <a:xfrm>
          <a:off x="16129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29650</xdr:rowOff>
    </xdr:from>
    <xdr:ext cx="736600" cy="259045"/>
    <xdr:sp macro="" textlink="">
      <xdr:nvSpPr>
        <xdr:cNvPr id="405" name="テキスト ボックス 404"/>
        <xdr:cNvSpPr txBox="1"/>
      </xdr:nvSpPr>
      <xdr:spPr>
        <a:xfrm>
          <a:off x="15798800" y="637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137583</xdr:rowOff>
    </xdr:from>
    <xdr:to>
      <xdr:col>22</xdr:col>
      <xdr:colOff>254000</xdr:colOff>
      <xdr:row>39</xdr:row>
      <xdr:rowOff>67733</xdr:rowOff>
    </xdr:to>
    <xdr:sp macro="" textlink="">
      <xdr:nvSpPr>
        <xdr:cNvPr id="406" name="円/楕円 405"/>
        <xdr:cNvSpPr/>
      </xdr:nvSpPr>
      <xdr:spPr>
        <a:xfrm>
          <a:off x="15240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77910</xdr:rowOff>
    </xdr:from>
    <xdr:ext cx="762000" cy="259045"/>
    <xdr:sp macro="" textlink="">
      <xdr:nvSpPr>
        <xdr:cNvPr id="407" name="テキスト ボックス 406"/>
        <xdr:cNvSpPr txBox="1"/>
      </xdr:nvSpPr>
      <xdr:spPr>
        <a:xfrm>
          <a:off x="14909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46567</xdr:rowOff>
    </xdr:from>
    <xdr:to>
      <xdr:col>21</xdr:col>
      <xdr:colOff>50800</xdr:colOff>
      <xdr:row>39</xdr:row>
      <xdr:rowOff>148167</xdr:rowOff>
    </xdr:to>
    <xdr:sp macro="" textlink="">
      <xdr:nvSpPr>
        <xdr:cNvPr id="408" name="円/楕円 407"/>
        <xdr:cNvSpPr/>
      </xdr:nvSpPr>
      <xdr:spPr>
        <a:xfrm>
          <a:off x="14351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158344</xdr:rowOff>
    </xdr:from>
    <xdr:ext cx="762000" cy="259045"/>
    <xdr:sp macro="" textlink="">
      <xdr:nvSpPr>
        <xdr:cNvPr id="409" name="テキスト ボックス 408"/>
        <xdr:cNvSpPr txBox="1"/>
      </xdr:nvSpPr>
      <xdr:spPr>
        <a:xfrm>
          <a:off x="14020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135044</xdr:rowOff>
    </xdr:from>
    <xdr:to>
      <xdr:col>19</xdr:col>
      <xdr:colOff>533400</xdr:colOff>
      <xdr:row>40</xdr:row>
      <xdr:rowOff>65194</xdr:rowOff>
    </xdr:to>
    <xdr:sp macro="" textlink="">
      <xdr:nvSpPr>
        <xdr:cNvPr id="410" name="円/楕円 409"/>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75371</xdr:rowOff>
    </xdr:from>
    <xdr:ext cx="762000" cy="259045"/>
    <xdr:sp macro="" textlink="">
      <xdr:nvSpPr>
        <xdr:cNvPr id="411" name="テキスト ボックス 410"/>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00">
              <a:solidFill>
                <a:schemeClr val="dk1"/>
              </a:solidFill>
              <a:effectLst/>
              <a:latin typeface="+mn-lt"/>
              <a:ea typeface="+mn-ea"/>
              <a:cs typeface="+mn-cs"/>
            </a:rPr>
            <a:t>増加要因として、新市建設計画事業の進行に伴った合併特例債の発行等により、一般会計等に係る地方債の現在高は対前年度比で</a:t>
          </a:r>
          <a:r>
            <a:rPr lang="en-US" altLang="ja-JP" sz="1000">
              <a:solidFill>
                <a:schemeClr val="dk1"/>
              </a:solidFill>
              <a:effectLst/>
              <a:latin typeface="+mn-lt"/>
              <a:ea typeface="+mn-ea"/>
              <a:cs typeface="+mn-cs"/>
            </a:rPr>
            <a:t>33</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5,100</a:t>
          </a:r>
          <a:r>
            <a:rPr lang="ja-JP" altLang="ja-JP" sz="1000">
              <a:solidFill>
                <a:schemeClr val="dk1"/>
              </a:solidFill>
              <a:effectLst/>
              <a:latin typeface="+mn-lt"/>
              <a:ea typeface="+mn-ea"/>
              <a:cs typeface="+mn-cs"/>
            </a:rPr>
            <a:t>万円と大幅に増加した。また、財政調整基金の繰入れに伴い充当可能基金額が</a:t>
          </a:r>
          <a:r>
            <a:rPr lang="en-US" altLang="ja-JP" sz="1000">
              <a:solidFill>
                <a:schemeClr val="dk1"/>
              </a:solidFill>
              <a:effectLst/>
              <a:latin typeface="+mn-lt"/>
              <a:ea typeface="+mn-ea"/>
              <a:cs typeface="+mn-cs"/>
            </a:rPr>
            <a:t>9</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500</a:t>
          </a:r>
          <a:r>
            <a:rPr lang="ja-JP" altLang="ja-JP" sz="1000">
              <a:solidFill>
                <a:schemeClr val="dk1"/>
              </a:solidFill>
              <a:effectLst/>
              <a:latin typeface="+mn-lt"/>
              <a:ea typeface="+mn-ea"/>
              <a:cs typeface="+mn-cs"/>
            </a:rPr>
            <a:t>万円減少した。</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減少要因としては、一般会計等の地方債現在高の増嵩に伴って、地方債現在高等に係る基準財政需要額算入見込額が</a:t>
          </a:r>
          <a:r>
            <a:rPr lang="en-US" altLang="ja-JP" sz="1000">
              <a:solidFill>
                <a:schemeClr val="dk1"/>
              </a:solidFill>
              <a:effectLst/>
              <a:latin typeface="+mn-lt"/>
              <a:ea typeface="+mn-ea"/>
              <a:cs typeface="+mn-cs"/>
            </a:rPr>
            <a:t>20</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8,200</a:t>
          </a:r>
          <a:r>
            <a:rPr lang="ja-JP" altLang="ja-JP" sz="1000">
              <a:solidFill>
                <a:schemeClr val="dk1"/>
              </a:solidFill>
              <a:effectLst/>
              <a:latin typeface="+mn-lt"/>
              <a:ea typeface="+mn-ea"/>
              <a:cs typeface="+mn-cs"/>
            </a:rPr>
            <a:t>万円増加した。また、下水道事業（法非適）における資本費平準化債の発行額が増加したことに伴い、公営企業債等繰入見込額が</a:t>
          </a:r>
          <a:r>
            <a:rPr lang="en-US" altLang="ja-JP" sz="1000">
              <a:solidFill>
                <a:schemeClr val="dk1"/>
              </a:solidFill>
              <a:effectLst/>
              <a:latin typeface="+mn-lt"/>
              <a:ea typeface="+mn-ea"/>
              <a:cs typeface="+mn-cs"/>
            </a:rPr>
            <a:t>10</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6,600</a:t>
          </a:r>
          <a:r>
            <a:rPr lang="ja-JP" altLang="ja-JP" sz="1000">
              <a:solidFill>
                <a:schemeClr val="dk1"/>
              </a:solidFill>
              <a:effectLst/>
              <a:latin typeface="+mn-lt"/>
              <a:ea typeface="+mn-ea"/>
              <a:cs typeface="+mn-cs"/>
            </a:rPr>
            <a:t>万円減少した。</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結果として、分子が</a:t>
          </a:r>
          <a:r>
            <a:rPr lang="en-US" altLang="ja-JP" sz="1000">
              <a:solidFill>
                <a:schemeClr val="dk1"/>
              </a:solidFill>
              <a:effectLst/>
              <a:latin typeface="+mn-lt"/>
              <a:ea typeface="+mn-ea"/>
              <a:cs typeface="+mn-cs"/>
            </a:rPr>
            <a:t>8</a:t>
          </a:r>
          <a:r>
            <a:rPr lang="ja-JP" altLang="ja-JP" sz="1000">
              <a:solidFill>
                <a:schemeClr val="dk1"/>
              </a:solidFill>
              <a:effectLst/>
              <a:latin typeface="+mn-lt"/>
              <a:ea typeface="+mn-ea"/>
              <a:cs typeface="+mn-cs"/>
            </a:rPr>
            <a:t>億</a:t>
          </a:r>
          <a:r>
            <a:rPr lang="en-US" altLang="ja-JP" sz="1000">
              <a:solidFill>
                <a:schemeClr val="dk1"/>
              </a:solidFill>
              <a:effectLst/>
              <a:latin typeface="+mn-lt"/>
              <a:ea typeface="+mn-ea"/>
              <a:cs typeface="+mn-cs"/>
            </a:rPr>
            <a:t>8,600</a:t>
          </a:r>
          <a:r>
            <a:rPr lang="ja-JP" altLang="ja-JP" sz="1000">
              <a:solidFill>
                <a:schemeClr val="dk1"/>
              </a:solidFill>
              <a:effectLst/>
              <a:latin typeface="+mn-lt"/>
              <a:ea typeface="+mn-ea"/>
              <a:cs typeface="+mn-cs"/>
            </a:rPr>
            <a:t>万円の増となったため、前年度より</a:t>
          </a:r>
          <a:r>
            <a:rPr lang="en-US" altLang="ja-JP" sz="1000">
              <a:solidFill>
                <a:schemeClr val="dk1"/>
              </a:solidFill>
              <a:effectLst/>
              <a:latin typeface="+mn-lt"/>
              <a:ea typeface="+mn-ea"/>
              <a:cs typeface="+mn-cs"/>
            </a:rPr>
            <a:t>12.5</a:t>
          </a:r>
          <a:r>
            <a:rPr lang="ja-JP" altLang="ja-JP" sz="1000">
              <a:solidFill>
                <a:schemeClr val="dk1"/>
              </a:solidFill>
              <a:effectLst/>
              <a:latin typeface="+mn-lt"/>
              <a:ea typeface="+mn-ea"/>
              <a:cs typeface="+mn-cs"/>
            </a:rPr>
            <a:t>ポイント</a:t>
          </a:r>
          <a:r>
            <a:rPr lang="ja-JP" altLang="en-US" sz="1000">
              <a:solidFill>
                <a:schemeClr val="dk1"/>
              </a:solidFill>
              <a:effectLst/>
              <a:latin typeface="+mn-lt"/>
              <a:ea typeface="+mn-ea"/>
              <a:cs typeface="+mn-cs"/>
            </a:rPr>
            <a:t>上昇</a:t>
          </a:r>
          <a:r>
            <a:rPr lang="ja-JP" altLang="ja-JP" sz="1000">
              <a:solidFill>
                <a:schemeClr val="dk1"/>
              </a:solidFill>
              <a:effectLst/>
              <a:latin typeface="+mn-lt"/>
              <a:ea typeface="+mn-ea"/>
              <a:cs typeface="+mn-cs"/>
            </a:rPr>
            <a:t>した。来年度も地方債の現在高の増加が見込まれる中、事業実施の適正化を図り、普通交付税の算入措置のある有利な地方債を活用するなど、真に必要な地方債の発行を行いながら財政の健全化に努める。</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141478</xdr:rowOff>
    </xdr:to>
    <xdr:cxnSp macro="">
      <xdr:nvCxnSpPr>
        <xdr:cNvPr id="440" name="直線コネクタ 439"/>
        <xdr:cNvCxnSpPr/>
      </xdr:nvCxnSpPr>
      <xdr:spPr>
        <a:xfrm flipV="1">
          <a:off x="17018000" y="2370667"/>
          <a:ext cx="0" cy="15427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113555</xdr:rowOff>
    </xdr:from>
    <xdr:ext cx="762000" cy="259045"/>
    <xdr:sp macro="" textlink="">
      <xdr:nvSpPr>
        <xdr:cNvPr id="441" name="将来負担の状況最小値テキスト"/>
        <xdr:cNvSpPr txBox="1"/>
      </xdr:nvSpPr>
      <xdr:spPr>
        <a:xfrm>
          <a:off x="17106900" y="388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191.8</a:t>
          </a:r>
          <a:endParaRPr kumimoji="1" lang="ja-JP" altLang="en-US" sz="1000" b="1">
            <a:latin typeface="ＭＳ Ｐゴシック"/>
          </a:endParaRPr>
        </a:p>
      </xdr:txBody>
    </xdr:sp>
    <xdr:clientData/>
  </xdr:oneCellAnchor>
  <xdr:twoCellAnchor>
    <xdr:from>
      <xdr:col>24</xdr:col>
      <xdr:colOff>469900</xdr:colOff>
      <xdr:row>22</xdr:row>
      <xdr:rowOff>141478</xdr:rowOff>
    </xdr:from>
    <xdr:to>
      <xdr:col>24</xdr:col>
      <xdr:colOff>647700</xdr:colOff>
      <xdr:row>22</xdr:row>
      <xdr:rowOff>141478</xdr:rowOff>
    </xdr:to>
    <xdr:cxnSp macro="">
      <xdr:nvCxnSpPr>
        <xdr:cNvPr id="442" name="直線コネクタ 441"/>
        <xdr:cNvCxnSpPr/>
      </xdr:nvCxnSpPr>
      <xdr:spPr>
        <a:xfrm>
          <a:off x="16929100" y="391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11134</xdr:rowOff>
    </xdr:from>
    <xdr:to>
      <xdr:col>24</xdr:col>
      <xdr:colOff>558800</xdr:colOff>
      <xdr:row>16</xdr:row>
      <xdr:rowOff>111675</xdr:rowOff>
    </xdr:to>
    <xdr:cxnSp macro="">
      <xdr:nvCxnSpPr>
        <xdr:cNvPr id="445" name="直線コネクタ 444"/>
        <xdr:cNvCxnSpPr/>
      </xdr:nvCxnSpPr>
      <xdr:spPr>
        <a:xfrm>
          <a:off x="16179800" y="2754334"/>
          <a:ext cx="8382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13860</xdr:rowOff>
    </xdr:from>
    <xdr:ext cx="762000" cy="259045"/>
    <xdr:sp macro="" textlink="">
      <xdr:nvSpPr>
        <xdr:cNvPr id="446" name="将来負担の状況平均値テキスト"/>
        <xdr:cNvSpPr txBox="1"/>
      </xdr:nvSpPr>
      <xdr:spPr>
        <a:xfrm>
          <a:off x="17106900" y="25856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168783</xdr:rowOff>
    </xdr:from>
    <xdr:to>
      <xdr:col>24</xdr:col>
      <xdr:colOff>609600</xdr:colOff>
      <xdr:row>16</xdr:row>
      <xdr:rowOff>98933</xdr:rowOff>
    </xdr:to>
    <xdr:sp macro="" textlink="">
      <xdr:nvSpPr>
        <xdr:cNvPr id="447" name="フローチャート : 判断 446"/>
        <xdr:cNvSpPr/>
      </xdr:nvSpPr>
      <xdr:spPr>
        <a:xfrm>
          <a:off x="169672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11134</xdr:rowOff>
    </xdr:from>
    <xdr:to>
      <xdr:col>23</xdr:col>
      <xdr:colOff>406400</xdr:colOff>
      <xdr:row>16</xdr:row>
      <xdr:rowOff>110871</xdr:rowOff>
    </xdr:to>
    <xdr:cxnSp macro="">
      <xdr:nvCxnSpPr>
        <xdr:cNvPr id="448" name="直線コネクタ 447"/>
        <xdr:cNvCxnSpPr/>
      </xdr:nvCxnSpPr>
      <xdr:spPr>
        <a:xfrm flipV="1">
          <a:off x="15290800" y="2754334"/>
          <a:ext cx="8890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33528</xdr:rowOff>
    </xdr:from>
    <xdr:to>
      <xdr:col>23</xdr:col>
      <xdr:colOff>457200</xdr:colOff>
      <xdr:row>16</xdr:row>
      <xdr:rowOff>135128</xdr:rowOff>
    </xdr:to>
    <xdr:sp macro="" textlink="">
      <xdr:nvSpPr>
        <xdr:cNvPr id="449" name="フローチャート : 判断 448"/>
        <xdr:cNvSpPr/>
      </xdr:nvSpPr>
      <xdr:spPr>
        <a:xfrm>
          <a:off x="16129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119905</xdr:rowOff>
    </xdr:from>
    <xdr:ext cx="736600" cy="259045"/>
    <xdr:sp macro="" textlink="">
      <xdr:nvSpPr>
        <xdr:cNvPr id="450" name="テキスト ボックス 449"/>
        <xdr:cNvSpPr txBox="1"/>
      </xdr:nvSpPr>
      <xdr:spPr>
        <a:xfrm>
          <a:off x="15798800" y="2863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52155</xdr:rowOff>
    </xdr:from>
    <xdr:to>
      <xdr:col>22</xdr:col>
      <xdr:colOff>203200</xdr:colOff>
      <xdr:row>16</xdr:row>
      <xdr:rowOff>110871</xdr:rowOff>
    </xdr:to>
    <xdr:cxnSp macro="">
      <xdr:nvCxnSpPr>
        <xdr:cNvPr id="451" name="直線コネクタ 450"/>
        <xdr:cNvCxnSpPr/>
      </xdr:nvCxnSpPr>
      <xdr:spPr>
        <a:xfrm>
          <a:off x="14401800" y="2795355"/>
          <a:ext cx="889000" cy="5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65701</xdr:rowOff>
    </xdr:from>
    <xdr:to>
      <xdr:col>22</xdr:col>
      <xdr:colOff>254000</xdr:colOff>
      <xdr:row>16</xdr:row>
      <xdr:rowOff>167301</xdr:rowOff>
    </xdr:to>
    <xdr:sp macro="" textlink="">
      <xdr:nvSpPr>
        <xdr:cNvPr id="452" name="フローチャート : 判断 451"/>
        <xdr:cNvSpPr/>
      </xdr:nvSpPr>
      <xdr:spPr>
        <a:xfrm>
          <a:off x="15240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152078</xdr:rowOff>
    </xdr:from>
    <xdr:ext cx="762000" cy="259045"/>
    <xdr:sp macro="" textlink="">
      <xdr:nvSpPr>
        <xdr:cNvPr id="453" name="テキスト ボックス 452"/>
        <xdr:cNvSpPr txBox="1"/>
      </xdr:nvSpPr>
      <xdr:spPr>
        <a:xfrm>
          <a:off x="14909800" y="289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15960</xdr:rowOff>
    </xdr:from>
    <xdr:to>
      <xdr:col>21</xdr:col>
      <xdr:colOff>0</xdr:colOff>
      <xdr:row>16</xdr:row>
      <xdr:rowOff>52155</xdr:rowOff>
    </xdr:to>
    <xdr:cxnSp macro="">
      <xdr:nvCxnSpPr>
        <xdr:cNvPr id="454" name="直線コネクタ 453"/>
        <xdr:cNvCxnSpPr/>
      </xdr:nvCxnSpPr>
      <xdr:spPr>
        <a:xfrm>
          <a:off x="13512800" y="27591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101896</xdr:rowOff>
    </xdr:from>
    <xdr:to>
      <xdr:col>21</xdr:col>
      <xdr:colOff>50800</xdr:colOff>
      <xdr:row>17</xdr:row>
      <xdr:rowOff>32046</xdr:rowOff>
    </xdr:to>
    <xdr:sp macro="" textlink="">
      <xdr:nvSpPr>
        <xdr:cNvPr id="455" name="フローチャート : 判断 454"/>
        <xdr:cNvSpPr/>
      </xdr:nvSpPr>
      <xdr:spPr>
        <a:xfrm>
          <a:off x="14351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16823</xdr:rowOff>
    </xdr:from>
    <xdr:ext cx="762000" cy="259045"/>
    <xdr:sp macro="" textlink="">
      <xdr:nvSpPr>
        <xdr:cNvPr id="456" name="テキスト ボックス 455"/>
        <xdr:cNvSpPr txBox="1"/>
      </xdr:nvSpPr>
      <xdr:spPr>
        <a:xfrm>
          <a:off x="14020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18119</xdr:rowOff>
    </xdr:from>
    <xdr:to>
      <xdr:col>19</xdr:col>
      <xdr:colOff>533400</xdr:colOff>
      <xdr:row>17</xdr:row>
      <xdr:rowOff>119719</xdr:rowOff>
    </xdr:to>
    <xdr:sp macro="" textlink="">
      <xdr:nvSpPr>
        <xdr:cNvPr id="457" name="フローチャート : 判断 456"/>
        <xdr:cNvSpPr/>
      </xdr:nvSpPr>
      <xdr:spPr>
        <a:xfrm>
          <a:off x="13462000" y="293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104496</xdr:rowOff>
    </xdr:from>
    <xdr:ext cx="762000" cy="259045"/>
    <xdr:sp macro="" textlink="">
      <xdr:nvSpPr>
        <xdr:cNvPr id="458" name="テキスト ボックス 457"/>
        <xdr:cNvSpPr txBox="1"/>
      </xdr:nvSpPr>
      <xdr:spPr>
        <a:xfrm>
          <a:off x="13131800" y="3019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60875</xdr:rowOff>
    </xdr:from>
    <xdr:to>
      <xdr:col>24</xdr:col>
      <xdr:colOff>609600</xdr:colOff>
      <xdr:row>16</xdr:row>
      <xdr:rowOff>162475</xdr:rowOff>
    </xdr:to>
    <xdr:sp macro="" textlink="">
      <xdr:nvSpPr>
        <xdr:cNvPr id="464" name="円/楕円 463"/>
        <xdr:cNvSpPr/>
      </xdr:nvSpPr>
      <xdr:spPr>
        <a:xfrm>
          <a:off x="16967200" y="28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32952</xdr:rowOff>
    </xdr:from>
    <xdr:ext cx="762000" cy="259045"/>
    <xdr:sp macro="" textlink="">
      <xdr:nvSpPr>
        <xdr:cNvPr id="465" name="将来負担の状況該当値テキスト"/>
        <xdr:cNvSpPr txBox="1"/>
      </xdr:nvSpPr>
      <xdr:spPr>
        <a:xfrm>
          <a:off x="17106900" y="277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131784</xdr:rowOff>
    </xdr:from>
    <xdr:to>
      <xdr:col>23</xdr:col>
      <xdr:colOff>457200</xdr:colOff>
      <xdr:row>16</xdr:row>
      <xdr:rowOff>61934</xdr:rowOff>
    </xdr:to>
    <xdr:sp macro="" textlink="">
      <xdr:nvSpPr>
        <xdr:cNvPr id="466" name="円/楕円 465"/>
        <xdr:cNvSpPr/>
      </xdr:nvSpPr>
      <xdr:spPr>
        <a:xfrm>
          <a:off x="16129000" y="27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72111</xdr:rowOff>
    </xdr:from>
    <xdr:ext cx="736600" cy="259045"/>
    <xdr:sp macro="" textlink="">
      <xdr:nvSpPr>
        <xdr:cNvPr id="467" name="テキスト ボックス 466"/>
        <xdr:cNvSpPr txBox="1"/>
      </xdr:nvSpPr>
      <xdr:spPr>
        <a:xfrm>
          <a:off x="15798800" y="2472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60071</xdr:rowOff>
    </xdr:from>
    <xdr:to>
      <xdr:col>22</xdr:col>
      <xdr:colOff>254000</xdr:colOff>
      <xdr:row>16</xdr:row>
      <xdr:rowOff>161671</xdr:rowOff>
    </xdr:to>
    <xdr:sp macro="" textlink="">
      <xdr:nvSpPr>
        <xdr:cNvPr id="468" name="円/楕円 467"/>
        <xdr:cNvSpPr/>
      </xdr:nvSpPr>
      <xdr:spPr>
        <a:xfrm>
          <a:off x="15240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398</xdr:rowOff>
    </xdr:from>
    <xdr:ext cx="762000" cy="259045"/>
    <xdr:sp macro="" textlink="">
      <xdr:nvSpPr>
        <xdr:cNvPr id="469" name="テキスト ボックス 468"/>
        <xdr:cNvSpPr txBox="1"/>
      </xdr:nvSpPr>
      <xdr:spPr>
        <a:xfrm>
          <a:off x="14909800" y="257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1355</xdr:rowOff>
    </xdr:from>
    <xdr:to>
      <xdr:col>21</xdr:col>
      <xdr:colOff>50800</xdr:colOff>
      <xdr:row>16</xdr:row>
      <xdr:rowOff>102955</xdr:rowOff>
    </xdr:to>
    <xdr:sp macro="" textlink="">
      <xdr:nvSpPr>
        <xdr:cNvPr id="470" name="円/楕円 469"/>
        <xdr:cNvSpPr/>
      </xdr:nvSpPr>
      <xdr:spPr>
        <a:xfrm>
          <a:off x="14351000" y="274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113132</xdr:rowOff>
    </xdr:from>
    <xdr:ext cx="762000" cy="259045"/>
    <xdr:sp macro="" textlink="">
      <xdr:nvSpPr>
        <xdr:cNvPr id="471" name="テキスト ボックス 470"/>
        <xdr:cNvSpPr txBox="1"/>
      </xdr:nvSpPr>
      <xdr:spPr>
        <a:xfrm>
          <a:off x="14020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136610</xdr:rowOff>
    </xdr:from>
    <xdr:to>
      <xdr:col>19</xdr:col>
      <xdr:colOff>533400</xdr:colOff>
      <xdr:row>16</xdr:row>
      <xdr:rowOff>66760</xdr:rowOff>
    </xdr:to>
    <xdr:sp macro="" textlink="">
      <xdr:nvSpPr>
        <xdr:cNvPr id="472" name="円/楕円 471"/>
        <xdr:cNvSpPr/>
      </xdr:nvSpPr>
      <xdr:spPr>
        <a:xfrm>
          <a:off x="13462000" y="27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76937</xdr:rowOff>
    </xdr:from>
    <xdr:ext cx="762000" cy="259045"/>
    <xdr:sp macro="" textlink="">
      <xdr:nvSpPr>
        <xdr:cNvPr id="473" name="テキスト ボックス 472"/>
        <xdr:cNvSpPr txBox="1"/>
      </xdr:nvSpPr>
      <xdr:spPr>
        <a:xfrm>
          <a:off x="13131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奈良県葛城市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37,170
36,882
33.72
19,433,892
18,820,528
169,493
8,751,310
19,548,684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人件費に係るものは、平成</a:t>
          </a:r>
          <a:r>
            <a:rPr lang="en-US" altLang="ja-JP" sz="1200">
              <a:solidFill>
                <a:schemeClr val="dk1"/>
              </a:solidFill>
              <a:effectLst/>
              <a:latin typeface="+mn-lt"/>
              <a:ea typeface="+mn-ea"/>
              <a:cs typeface="+mn-cs"/>
            </a:rPr>
            <a:t>28</a:t>
          </a:r>
          <a:r>
            <a:rPr lang="ja-JP" altLang="ja-JP" sz="1200">
              <a:solidFill>
                <a:schemeClr val="dk1"/>
              </a:solidFill>
              <a:effectLst/>
              <a:latin typeface="+mn-lt"/>
              <a:ea typeface="+mn-ea"/>
              <a:cs typeface="+mn-cs"/>
            </a:rPr>
            <a:t>年度において</a:t>
          </a:r>
          <a:r>
            <a:rPr lang="en-US" altLang="ja-JP" sz="1200">
              <a:solidFill>
                <a:schemeClr val="dk1"/>
              </a:solidFill>
              <a:effectLst/>
              <a:latin typeface="+mn-lt"/>
              <a:ea typeface="+mn-ea"/>
              <a:cs typeface="+mn-cs"/>
            </a:rPr>
            <a:t>28.0</a:t>
          </a:r>
          <a:r>
            <a:rPr lang="ja-JP" altLang="ja-JP" sz="1200">
              <a:solidFill>
                <a:schemeClr val="dk1"/>
              </a:solidFill>
              <a:effectLst/>
              <a:latin typeface="+mn-lt"/>
              <a:ea typeface="+mn-ea"/>
              <a:cs typeface="+mn-cs"/>
            </a:rPr>
            <a:t>％と類似団体平均と比べて高い水準にある。これは、類似団体では清掃等の業務を広域で行っているが本市においては直営実施していることが主な要因であり、行政サービスの提供方法の差異によるものと言え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現在、民間でも実施可能な部分については、委託化を進める等、適正な定員管理を通じて人件費抑制に向けた取組を推進している。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127000</xdr:rowOff>
    </xdr:from>
    <xdr:to>
      <xdr:col>7</xdr:col>
      <xdr:colOff>15875</xdr:colOff>
      <xdr:row>40</xdr:row>
      <xdr:rowOff>35560</xdr:rowOff>
    </xdr:to>
    <xdr:cxnSp macro="">
      <xdr:nvCxnSpPr>
        <xdr:cNvPr id="61" name="直線コネクタ 60"/>
        <xdr:cNvCxnSpPr/>
      </xdr:nvCxnSpPr>
      <xdr:spPr>
        <a:xfrm flipV="1">
          <a:off x="4826000" y="56134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7637</xdr:rowOff>
    </xdr:from>
    <xdr:ext cx="762000" cy="259045"/>
    <xdr:sp macro="" textlink="">
      <xdr:nvSpPr>
        <xdr:cNvPr id="62" name="人件費最小値テキスト"/>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a:t>
          </a:r>
          <a:endParaRPr kumimoji="1" lang="ja-JP" altLang="en-US" sz="1000" b="1">
            <a:latin typeface="ＭＳ Ｐゴシック"/>
          </a:endParaRPr>
        </a:p>
      </xdr:txBody>
    </xdr:sp>
    <xdr:clientData/>
  </xdr:oneCellAnchor>
  <xdr:twoCellAnchor>
    <xdr:from>
      <xdr:col>6</xdr:col>
      <xdr:colOff>612775</xdr:colOff>
      <xdr:row>40</xdr:row>
      <xdr:rowOff>35560</xdr:rowOff>
    </xdr:from>
    <xdr:to>
      <xdr:col>7</xdr:col>
      <xdr:colOff>104775</xdr:colOff>
      <xdr:row>40</xdr:row>
      <xdr:rowOff>35560</xdr:rowOff>
    </xdr:to>
    <xdr:cxnSp macro="">
      <xdr:nvCxnSpPr>
        <xdr:cNvPr id="63" name="直線コネクタ 62"/>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41927</xdr:rowOff>
    </xdr:from>
    <xdr:ext cx="762000" cy="259045"/>
    <xdr:sp macro="" textlink="">
      <xdr:nvSpPr>
        <xdr:cNvPr id="64"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32</xdr:row>
      <xdr:rowOff>127000</xdr:rowOff>
    </xdr:from>
    <xdr:to>
      <xdr:col>7</xdr:col>
      <xdr:colOff>104775</xdr:colOff>
      <xdr:row>32</xdr:row>
      <xdr:rowOff>127000</xdr:rowOff>
    </xdr:to>
    <xdr:cxnSp macro="">
      <xdr:nvCxnSpPr>
        <xdr:cNvPr id="65" name="直線コネクタ 64"/>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73660</xdr:rowOff>
    </xdr:from>
    <xdr:to>
      <xdr:col>7</xdr:col>
      <xdr:colOff>15875</xdr:colOff>
      <xdr:row>38</xdr:row>
      <xdr:rowOff>127000</xdr:rowOff>
    </xdr:to>
    <xdr:cxnSp macro="">
      <xdr:nvCxnSpPr>
        <xdr:cNvPr id="66" name="直線コネクタ 65"/>
        <xdr:cNvCxnSpPr/>
      </xdr:nvCxnSpPr>
      <xdr:spPr>
        <a:xfrm>
          <a:off x="3987800" y="6588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125730</xdr:rowOff>
    </xdr:from>
    <xdr:to>
      <xdr:col>7</xdr:col>
      <xdr:colOff>66675</xdr:colOff>
      <xdr:row>36</xdr:row>
      <xdr:rowOff>55880</xdr:rowOff>
    </xdr:to>
    <xdr:sp macro="" textlink="">
      <xdr:nvSpPr>
        <xdr:cNvPr id="68" name="フローチャート :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58420</xdr:rowOff>
    </xdr:from>
    <xdr:to>
      <xdr:col>5</xdr:col>
      <xdr:colOff>549275</xdr:colOff>
      <xdr:row>38</xdr:row>
      <xdr:rowOff>73660</xdr:rowOff>
    </xdr:to>
    <xdr:cxnSp macro="">
      <xdr:nvCxnSpPr>
        <xdr:cNvPr id="69" name="直線コネクタ 68"/>
        <xdr:cNvCxnSpPr/>
      </xdr:nvCxnSpPr>
      <xdr:spPr>
        <a:xfrm>
          <a:off x="3098800" y="6573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58420</xdr:rowOff>
    </xdr:from>
    <xdr:to>
      <xdr:col>4</xdr:col>
      <xdr:colOff>346075</xdr:colOff>
      <xdr:row>39</xdr:row>
      <xdr:rowOff>138430</xdr:rowOff>
    </xdr:to>
    <xdr:cxnSp macro="">
      <xdr:nvCxnSpPr>
        <xdr:cNvPr id="72" name="直線コネクタ 71"/>
        <xdr:cNvCxnSpPr/>
      </xdr:nvCxnSpPr>
      <xdr:spPr>
        <a:xfrm flipV="1">
          <a:off x="2209800" y="65735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130810</xdr:rowOff>
    </xdr:from>
    <xdr:to>
      <xdr:col>3</xdr:col>
      <xdr:colOff>142875</xdr:colOff>
      <xdr:row>39</xdr:row>
      <xdr:rowOff>138430</xdr:rowOff>
    </xdr:to>
    <xdr:cxnSp macro="">
      <xdr:nvCxnSpPr>
        <xdr:cNvPr id="75" name="直線コネクタ 74"/>
        <xdr:cNvCxnSpPr/>
      </xdr:nvCxnSpPr>
      <xdr:spPr>
        <a:xfrm>
          <a:off x="1320800" y="6817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76200</xdr:rowOff>
    </xdr:from>
    <xdr:to>
      <xdr:col>7</xdr:col>
      <xdr:colOff>66675</xdr:colOff>
      <xdr:row>39</xdr:row>
      <xdr:rowOff>6350</xdr:rowOff>
    </xdr:to>
    <xdr:sp macro="" textlink="">
      <xdr:nvSpPr>
        <xdr:cNvPr id="85" name="円/楕円 84"/>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48277</xdr:rowOff>
    </xdr:from>
    <xdr:ext cx="762000" cy="259045"/>
    <xdr:sp macro="" textlink="">
      <xdr:nvSpPr>
        <xdr:cNvPr id="86"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7" name="円/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xdr:rowOff>
    </xdr:from>
    <xdr:to>
      <xdr:col>4</xdr:col>
      <xdr:colOff>396875</xdr:colOff>
      <xdr:row>38</xdr:row>
      <xdr:rowOff>109220</xdr:rowOff>
    </xdr:to>
    <xdr:sp macro="" textlink="">
      <xdr:nvSpPr>
        <xdr:cNvPr id="89" name="円/楕円 88"/>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93997</xdr:rowOff>
    </xdr:from>
    <xdr:ext cx="762000" cy="259045"/>
    <xdr:sp macro="" textlink="">
      <xdr:nvSpPr>
        <xdr:cNvPr id="90" name="テキスト ボックス 89"/>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87630</xdr:rowOff>
    </xdr:from>
    <xdr:to>
      <xdr:col>3</xdr:col>
      <xdr:colOff>193675</xdr:colOff>
      <xdr:row>40</xdr:row>
      <xdr:rowOff>17780</xdr:rowOff>
    </xdr:to>
    <xdr:sp macro="" textlink="">
      <xdr:nvSpPr>
        <xdr:cNvPr id="91" name="円/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80010</xdr:rowOff>
    </xdr:from>
    <xdr:to>
      <xdr:col>1</xdr:col>
      <xdr:colOff>676275</xdr:colOff>
      <xdr:row>40</xdr:row>
      <xdr:rowOff>10160</xdr:rowOff>
    </xdr:to>
    <xdr:sp macro="" textlink="">
      <xdr:nvSpPr>
        <xdr:cNvPr id="93" name="円/楕円 92"/>
        <xdr:cNvSpPr/>
      </xdr:nvSpPr>
      <xdr:spPr>
        <a:xfrm>
          <a:off x="1270000" y="676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166387</xdr:rowOff>
    </xdr:from>
    <xdr:ext cx="762000" cy="259045"/>
    <xdr:sp macro="" textlink="">
      <xdr:nvSpPr>
        <xdr:cNvPr id="94" name="テキスト ボックス 93"/>
        <xdr:cNvSpPr txBox="1"/>
      </xdr:nvSpPr>
      <xdr:spPr>
        <a:xfrm>
          <a:off x="939800" y="685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前年度より</a:t>
          </a:r>
          <a:r>
            <a:rPr lang="en-US" altLang="ja-JP" sz="1200">
              <a:solidFill>
                <a:schemeClr val="dk1"/>
              </a:solidFill>
              <a:effectLst/>
              <a:latin typeface="+mn-lt"/>
              <a:ea typeface="+mn-ea"/>
              <a:cs typeface="+mn-cs"/>
            </a:rPr>
            <a:t>1.8</a:t>
          </a:r>
          <a:r>
            <a:rPr lang="ja-JP" altLang="ja-JP" sz="1200">
              <a:solidFill>
                <a:schemeClr val="dk1"/>
              </a:solidFill>
              <a:effectLst/>
              <a:latin typeface="+mn-lt"/>
              <a:ea typeface="+mn-ea"/>
              <a:cs typeface="+mn-cs"/>
            </a:rPr>
            <a:t>ポイント上昇した。平成</a:t>
          </a:r>
          <a:r>
            <a:rPr lang="en-US" altLang="ja-JP" sz="1200">
              <a:solidFill>
                <a:schemeClr val="dk1"/>
              </a:solidFill>
              <a:effectLst/>
              <a:latin typeface="+mn-lt"/>
              <a:ea typeface="+mn-ea"/>
              <a:cs typeface="+mn-cs"/>
            </a:rPr>
            <a:t>27</a:t>
          </a:r>
          <a:r>
            <a:rPr lang="ja-JP" altLang="ja-JP" sz="1200">
              <a:solidFill>
                <a:schemeClr val="dk1"/>
              </a:solidFill>
              <a:effectLst/>
              <a:latin typeface="+mn-lt"/>
              <a:ea typeface="+mn-ea"/>
              <a:cs typeface="+mn-cs"/>
            </a:rPr>
            <a:t>年度から学校給食センターを新設し整理統合することができたが、それ以外にも合併以後住民の利便性に配慮しているため残っている重複施設があり、それらの休・廃止も含めた管理・運営経費の削減や臨時雇用に係る経費の削減、更には全体的にみた経費（光熱水費、消耗品等）の節減等、行財政改革の実施により経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57150</xdr:rowOff>
    </xdr:from>
    <xdr:to>
      <xdr:col>24</xdr:col>
      <xdr:colOff>31750</xdr:colOff>
      <xdr:row>21</xdr:row>
      <xdr:rowOff>95250</xdr:rowOff>
    </xdr:to>
    <xdr:cxnSp macro="">
      <xdr:nvCxnSpPr>
        <xdr:cNvPr id="122" name="直線コネクタ 121"/>
        <xdr:cNvCxnSpPr/>
      </xdr:nvCxnSpPr>
      <xdr:spPr>
        <a:xfrm flipV="1">
          <a:off x="16510000" y="2286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67327</xdr:rowOff>
    </xdr:from>
    <xdr:ext cx="762000" cy="259045"/>
    <xdr:sp macro="" textlink="">
      <xdr:nvSpPr>
        <xdr:cNvPr id="123" name="物件費最小値テキスト"/>
        <xdr:cNvSpPr txBox="1"/>
      </xdr:nvSpPr>
      <xdr:spPr>
        <a:xfrm>
          <a:off x="165989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628650</xdr:colOff>
      <xdr:row>21</xdr:row>
      <xdr:rowOff>95250</xdr:rowOff>
    </xdr:from>
    <xdr:to>
      <xdr:col>24</xdr:col>
      <xdr:colOff>120650</xdr:colOff>
      <xdr:row>21</xdr:row>
      <xdr:rowOff>95250</xdr:rowOff>
    </xdr:to>
    <xdr:cxnSp macro="">
      <xdr:nvCxnSpPr>
        <xdr:cNvPr id="124" name="直線コネクタ 123"/>
        <xdr:cNvCxnSpPr/>
      </xdr:nvCxnSpPr>
      <xdr:spPr>
        <a:xfrm>
          <a:off x="16421100" y="369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143527</xdr:rowOff>
    </xdr:from>
    <xdr:ext cx="762000" cy="259045"/>
    <xdr:sp macro="" textlink="">
      <xdr:nvSpPr>
        <xdr:cNvPr id="125" name="物件費最大値テキスト"/>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57150</xdr:rowOff>
    </xdr:from>
    <xdr:to>
      <xdr:col>24</xdr:col>
      <xdr:colOff>120650</xdr:colOff>
      <xdr:row>13</xdr:row>
      <xdr:rowOff>57150</xdr:rowOff>
    </xdr:to>
    <xdr:cxnSp macro="">
      <xdr:nvCxnSpPr>
        <xdr:cNvPr id="126" name="直線コネクタ 125"/>
        <xdr:cNvCxnSpPr/>
      </xdr:nvCxnSpPr>
      <xdr:spPr>
        <a:xfrm>
          <a:off x="16421100" y="228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88900</xdr:rowOff>
    </xdr:from>
    <xdr:to>
      <xdr:col>24</xdr:col>
      <xdr:colOff>31750</xdr:colOff>
      <xdr:row>19</xdr:row>
      <xdr:rowOff>146050</xdr:rowOff>
    </xdr:to>
    <xdr:cxnSp macro="">
      <xdr:nvCxnSpPr>
        <xdr:cNvPr id="127" name="直線コネクタ 126"/>
        <xdr:cNvCxnSpPr/>
      </xdr:nvCxnSpPr>
      <xdr:spPr>
        <a:xfrm>
          <a:off x="15671800" y="31750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88900</xdr:rowOff>
    </xdr:to>
    <xdr:cxnSp macro="">
      <xdr:nvCxnSpPr>
        <xdr:cNvPr id="130" name="直線コネクタ 129"/>
        <xdr:cNvCxnSpPr/>
      </xdr:nvCxnSpPr>
      <xdr:spPr>
        <a:xfrm>
          <a:off x="14782800" y="3060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17</xdr:row>
      <xdr:rowOff>158750</xdr:rowOff>
    </xdr:to>
    <xdr:cxnSp macro="">
      <xdr:nvCxnSpPr>
        <xdr:cNvPr id="133" name="直線コネクタ 132"/>
        <xdr:cNvCxnSpPr/>
      </xdr:nvCxnSpPr>
      <xdr:spPr>
        <a:xfrm flipV="1">
          <a:off x="13893800" y="3060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69850</xdr:rowOff>
    </xdr:from>
    <xdr:to>
      <xdr:col>21</xdr:col>
      <xdr:colOff>412750</xdr:colOff>
      <xdr:row>16</xdr:row>
      <xdr:rowOff>0</xdr:rowOff>
    </xdr:to>
    <xdr:sp macro="" textlink="">
      <xdr:nvSpPr>
        <xdr:cNvPr id="134" name="フローチャート : 判断 133"/>
        <xdr:cNvSpPr/>
      </xdr:nvSpPr>
      <xdr:spPr>
        <a:xfrm>
          <a:off x="1473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10177</xdr:rowOff>
    </xdr:from>
    <xdr:ext cx="762000" cy="259045"/>
    <xdr:sp macro="" textlink="">
      <xdr:nvSpPr>
        <xdr:cNvPr id="135" name="テキスト ボックス 134"/>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95250</xdr:rowOff>
    </xdr:from>
    <xdr:to>
      <xdr:col>20</xdr:col>
      <xdr:colOff>158750</xdr:colOff>
      <xdr:row>17</xdr:row>
      <xdr:rowOff>158750</xdr:rowOff>
    </xdr:to>
    <xdr:cxnSp macro="">
      <xdr:nvCxnSpPr>
        <xdr:cNvPr id="136" name="直線コネクタ 135"/>
        <xdr:cNvCxnSpPr/>
      </xdr:nvCxnSpPr>
      <xdr:spPr>
        <a:xfrm>
          <a:off x="13004800" y="3009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6350</xdr:rowOff>
    </xdr:from>
    <xdr:to>
      <xdr:col>20</xdr:col>
      <xdr:colOff>209550</xdr:colOff>
      <xdr:row>15</xdr:row>
      <xdr:rowOff>107950</xdr:rowOff>
    </xdr:to>
    <xdr:sp macro="" textlink="">
      <xdr:nvSpPr>
        <xdr:cNvPr id="137" name="フローチャート : 判断 136"/>
        <xdr:cNvSpPr/>
      </xdr:nvSpPr>
      <xdr:spPr>
        <a:xfrm>
          <a:off x="13843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118127</xdr:rowOff>
    </xdr:from>
    <xdr:ext cx="762000" cy="259045"/>
    <xdr:sp macro="" textlink="">
      <xdr:nvSpPr>
        <xdr:cNvPr id="138" name="テキスト ボックス 137"/>
        <xdr:cNvSpPr txBox="1"/>
      </xdr:nvSpPr>
      <xdr:spPr>
        <a:xfrm>
          <a:off x="13512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127000</xdr:rowOff>
    </xdr:from>
    <xdr:to>
      <xdr:col>19</xdr:col>
      <xdr:colOff>6350</xdr:colOff>
      <xdr:row>15</xdr:row>
      <xdr:rowOff>57150</xdr:rowOff>
    </xdr:to>
    <xdr:sp macro="" textlink="">
      <xdr:nvSpPr>
        <xdr:cNvPr id="139" name="フローチャート : 判断 138"/>
        <xdr:cNvSpPr/>
      </xdr:nvSpPr>
      <xdr:spPr>
        <a:xfrm>
          <a:off x="12954000" y="252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67327</xdr:rowOff>
    </xdr:from>
    <xdr:ext cx="762000" cy="259045"/>
    <xdr:sp macro="" textlink="">
      <xdr:nvSpPr>
        <xdr:cNvPr id="140" name="テキスト ボックス 139"/>
        <xdr:cNvSpPr txBox="1"/>
      </xdr:nvSpPr>
      <xdr:spPr>
        <a:xfrm>
          <a:off x="12623800" y="22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95250</xdr:rowOff>
    </xdr:from>
    <xdr:to>
      <xdr:col>24</xdr:col>
      <xdr:colOff>82550</xdr:colOff>
      <xdr:row>20</xdr:row>
      <xdr:rowOff>25400</xdr:rowOff>
    </xdr:to>
    <xdr:sp macro="" textlink="">
      <xdr:nvSpPr>
        <xdr:cNvPr id="146" name="円/楕円 145"/>
        <xdr:cNvSpPr/>
      </xdr:nvSpPr>
      <xdr:spPr>
        <a:xfrm>
          <a:off x="164592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67327</xdr:rowOff>
    </xdr:from>
    <xdr:ext cx="762000" cy="259045"/>
    <xdr:sp macro="" textlink="">
      <xdr:nvSpPr>
        <xdr:cNvPr id="147" name="物件費該当値テキスト"/>
        <xdr:cNvSpPr txBox="1"/>
      </xdr:nvSpPr>
      <xdr:spPr>
        <a:xfrm>
          <a:off x="165989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38100</xdr:rowOff>
    </xdr:from>
    <xdr:to>
      <xdr:col>22</xdr:col>
      <xdr:colOff>615950</xdr:colOff>
      <xdr:row>18</xdr:row>
      <xdr:rowOff>139700</xdr:rowOff>
    </xdr:to>
    <xdr:sp macro="" textlink="">
      <xdr:nvSpPr>
        <xdr:cNvPr id="148" name="円/楕円 147"/>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124477</xdr:rowOff>
    </xdr:from>
    <xdr:ext cx="736600" cy="259045"/>
    <xdr:sp macro="" textlink="">
      <xdr:nvSpPr>
        <xdr:cNvPr id="149" name="テキスト ボックス 148"/>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50" name="円/楕円 149"/>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10177</xdr:rowOff>
    </xdr:from>
    <xdr:ext cx="762000" cy="259045"/>
    <xdr:sp macro="" textlink="">
      <xdr:nvSpPr>
        <xdr:cNvPr id="151" name="テキスト ボックス 150"/>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107950</xdr:rowOff>
    </xdr:from>
    <xdr:to>
      <xdr:col>20</xdr:col>
      <xdr:colOff>209550</xdr:colOff>
      <xdr:row>18</xdr:row>
      <xdr:rowOff>38100</xdr:rowOff>
    </xdr:to>
    <xdr:sp macro="" textlink="">
      <xdr:nvSpPr>
        <xdr:cNvPr id="152" name="円/楕円 151"/>
        <xdr:cNvSpPr/>
      </xdr:nvSpPr>
      <xdr:spPr>
        <a:xfrm>
          <a:off x="13843000" y="302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22877</xdr:rowOff>
    </xdr:from>
    <xdr:ext cx="762000" cy="259045"/>
    <xdr:sp macro="" textlink="">
      <xdr:nvSpPr>
        <xdr:cNvPr id="153" name="テキスト ボックス 152"/>
        <xdr:cNvSpPr txBox="1"/>
      </xdr:nvSpPr>
      <xdr:spPr>
        <a:xfrm>
          <a:off x="13512800" y="31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44450</xdr:rowOff>
    </xdr:from>
    <xdr:to>
      <xdr:col>19</xdr:col>
      <xdr:colOff>6350</xdr:colOff>
      <xdr:row>17</xdr:row>
      <xdr:rowOff>146050</xdr:rowOff>
    </xdr:to>
    <xdr:sp macro="" textlink="">
      <xdr:nvSpPr>
        <xdr:cNvPr id="154" name="円/楕円 153"/>
        <xdr:cNvSpPr/>
      </xdr:nvSpPr>
      <xdr:spPr>
        <a:xfrm>
          <a:off x="12954000" y="295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130827</xdr:rowOff>
    </xdr:from>
    <xdr:ext cx="762000" cy="259045"/>
    <xdr:sp macro="" textlink="">
      <xdr:nvSpPr>
        <xdr:cNvPr id="155" name="テキスト ボックス 154"/>
        <xdr:cNvSpPr txBox="1"/>
      </xdr:nvSpPr>
      <xdr:spPr>
        <a:xfrm>
          <a:off x="12623800" y="304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扶助費に係る経常収支比率は、前年度より</a:t>
          </a:r>
          <a:r>
            <a:rPr lang="en-US" altLang="ja-JP" sz="1200">
              <a:solidFill>
                <a:schemeClr val="dk1"/>
              </a:solidFill>
              <a:effectLst/>
              <a:latin typeface="+mn-lt"/>
              <a:ea typeface="+mn-ea"/>
              <a:cs typeface="+mn-cs"/>
            </a:rPr>
            <a:t>0.4</a:t>
          </a:r>
          <a:r>
            <a:rPr lang="ja-JP" altLang="ja-JP" sz="1200">
              <a:solidFill>
                <a:schemeClr val="dk1"/>
              </a:solidFill>
              <a:effectLst/>
              <a:latin typeface="+mn-lt"/>
              <a:ea typeface="+mn-ea"/>
              <a:cs typeface="+mn-cs"/>
            </a:rPr>
            <a:t>ポイント上昇した。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少子高齢化等により、扶助費は財政を圧迫する要因となっていることから、新規の単独事業の実施については慎重に検討していく必要がある。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62</xdr:row>
      <xdr:rowOff>45357</xdr:rowOff>
    </xdr:to>
    <xdr:cxnSp macro="">
      <xdr:nvCxnSpPr>
        <xdr:cNvPr id="185" name="直線コネクタ 184"/>
        <xdr:cNvCxnSpPr/>
      </xdr:nvCxnSpPr>
      <xdr:spPr>
        <a:xfrm flipV="1">
          <a:off x="4826000" y="9189357"/>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6"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7" name="直線コネクタ 186"/>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88"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89" name="直線コネクタ 188"/>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37193</xdr:rowOff>
    </xdr:from>
    <xdr:to>
      <xdr:col>7</xdr:col>
      <xdr:colOff>15875</xdr:colOff>
      <xdr:row>57</xdr:row>
      <xdr:rowOff>102507</xdr:rowOff>
    </xdr:to>
    <xdr:cxnSp macro="">
      <xdr:nvCxnSpPr>
        <xdr:cNvPr id="190" name="直線コネクタ 189"/>
        <xdr:cNvCxnSpPr/>
      </xdr:nvCxnSpPr>
      <xdr:spPr>
        <a:xfrm>
          <a:off x="3987800" y="98098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141712</xdr:rowOff>
    </xdr:from>
    <xdr:ext cx="762000" cy="259045"/>
    <xdr:sp macro="" textlink="">
      <xdr:nvSpPr>
        <xdr:cNvPr id="191" name="扶助費平均値テキスト"/>
        <xdr:cNvSpPr txBox="1"/>
      </xdr:nvSpPr>
      <xdr:spPr>
        <a:xfrm>
          <a:off x="4914900" y="9571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92" name="フローチャート : 判断 191"/>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29028</xdr:rowOff>
    </xdr:from>
    <xdr:to>
      <xdr:col>5</xdr:col>
      <xdr:colOff>549275</xdr:colOff>
      <xdr:row>57</xdr:row>
      <xdr:rowOff>37193</xdr:rowOff>
    </xdr:to>
    <xdr:cxnSp macro="">
      <xdr:nvCxnSpPr>
        <xdr:cNvPr id="193" name="直線コネクタ 192"/>
        <xdr:cNvCxnSpPr/>
      </xdr:nvCxnSpPr>
      <xdr:spPr>
        <a:xfrm>
          <a:off x="3098800" y="9630228"/>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43543</xdr:rowOff>
    </xdr:from>
    <xdr:to>
      <xdr:col>5</xdr:col>
      <xdr:colOff>600075</xdr:colOff>
      <xdr:row>56</xdr:row>
      <xdr:rowOff>145143</xdr:rowOff>
    </xdr:to>
    <xdr:sp macro="" textlink="">
      <xdr:nvSpPr>
        <xdr:cNvPr id="194" name="フローチャート :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29028</xdr:rowOff>
    </xdr:from>
    <xdr:to>
      <xdr:col>4</xdr:col>
      <xdr:colOff>346075</xdr:colOff>
      <xdr:row>56</xdr:row>
      <xdr:rowOff>29028</xdr:rowOff>
    </xdr:to>
    <xdr:cxnSp macro="">
      <xdr:nvCxnSpPr>
        <xdr:cNvPr id="196" name="直線コネクタ 195"/>
        <xdr:cNvCxnSpPr/>
      </xdr:nvCxnSpPr>
      <xdr:spPr>
        <a:xfrm>
          <a:off x="2209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29028</xdr:rowOff>
    </xdr:from>
    <xdr:to>
      <xdr:col>3</xdr:col>
      <xdr:colOff>142875</xdr:colOff>
      <xdr:row>56</xdr:row>
      <xdr:rowOff>78015</xdr:rowOff>
    </xdr:to>
    <xdr:cxnSp macro="">
      <xdr:nvCxnSpPr>
        <xdr:cNvPr id="199" name="直線コネクタ 198"/>
        <xdr:cNvCxnSpPr/>
      </xdr:nvCxnSpPr>
      <xdr:spPr>
        <a:xfrm flipV="1">
          <a:off x="1320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02" name="フローチャート : 判断 201"/>
        <xdr:cNvSpPr/>
      </xdr:nvSpPr>
      <xdr:spPr>
        <a:xfrm>
          <a:off x="1270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106334</xdr:rowOff>
    </xdr:from>
    <xdr:ext cx="762000" cy="259045"/>
    <xdr:sp macro="" textlink="">
      <xdr:nvSpPr>
        <xdr:cNvPr id="203" name="テキスト ボックス 202"/>
        <xdr:cNvSpPr txBox="1"/>
      </xdr:nvSpPr>
      <xdr:spPr>
        <a:xfrm>
          <a:off x="939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51707</xdr:rowOff>
    </xdr:from>
    <xdr:to>
      <xdr:col>7</xdr:col>
      <xdr:colOff>66675</xdr:colOff>
      <xdr:row>57</xdr:row>
      <xdr:rowOff>153307</xdr:rowOff>
    </xdr:to>
    <xdr:sp macro="" textlink="">
      <xdr:nvSpPr>
        <xdr:cNvPr id="209" name="円/楕円 208"/>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23784</xdr:rowOff>
    </xdr:from>
    <xdr:ext cx="762000" cy="259045"/>
    <xdr:sp macro="" textlink="">
      <xdr:nvSpPr>
        <xdr:cNvPr id="210" name="扶助費該当値テキスト"/>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157843</xdr:rowOff>
    </xdr:from>
    <xdr:to>
      <xdr:col>5</xdr:col>
      <xdr:colOff>600075</xdr:colOff>
      <xdr:row>57</xdr:row>
      <xdr:rowOff>87993</xdr:rowOff>
    </xdr:to>
    <xdr:sp macro="" textlink="">
      <xdr:nvSpPr>
        <xdr:cNvPr id="211" name="円/楕円 210"/>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72770</xdr:rowOff>
    </xdr:from>
    <xdr:ext cx="736600" cy="259045"/>
    <xdr:sp macro="" textlink="">
      <xdr:nvSpPr>
        <xdr:cNvPr id="212" name="テキスト ボックス 211"/>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3" name="円/楕円 212"/>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90005</xdr:rowOff>
    </xdr:from>
    <xdr:ext cx="762000" cy="259045"/>
    <xdr:sp macro="" textlink="">
      <xdr:nvSpPr>
        <xdr:cNvPr id="214" name="テキスト ボックス 213"/>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149678</xdr:rowOff>
    </xdr:from>
    <xdr:to>
      <xdr:col>3</xdr:col>
      <xdr:colOff>193675</xdr:colOff>
      <xdr:row>56</xdr:row>
      <xdr:rowOff>79828</xdr:rowOff>
    </xdr:to>
    <xdr:sp macro="" textlink="">
      <xdr:nvSpPr>
        <xdr:cNvPr id="215" name="円/楕円 214"/>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90005</xdr:rowOff>
    </xdr:from>
    <xdr:ext cx="762000" cy="259045"/>
    <xdr:sp macro="" textlink="">
      <xdr:nvSpPr>
        <xdr:cNvPr id="216" name="テキスト ボックス 215"/>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27215</xdr:rowOff>
    </xdr:from>
    <xdr:to>
      <xdr:col>1</xdr:col>
      <xdr:colOff>676275</xdr:colOff>
      <xdr:row>56</xdr:row>
      <xdr:rowOff>128815</xdr:rowOff>
    </xdr:to>
    <xdr:sp macro="" textlink="">
      <xdr:nvSpPr>
        <xdr:cNvPr id="217" name="円/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その他に係る経常収支比率については、</a:t>
          </a:r>
          <a:r>
            <a:rPr lang="en-US" altLang="ja-JP" sz="1200">
              <a:solidFill>
                <a:schemeClr val="dk1"/>
              </a:solidFill>
              <a:effectLst/>
              <a:latin typeface="+mn-lt"/>
              <a:ea typeface="+mn-ea"/>
              <a:cs typeface="+mn-cs"/>
            </a:rPr>
            <a:t>0.6</a:t>
          </a:r>
          <a:r>
            <a:rPr lang="ja-JP" altLang="ja-JP" sz="1200">
              <a:solidFill>
                <a:schemeClr val="dk1"/>
              </a:solidFill>
              <a:effectLst/>
              <a:latin typeface="+mn-lt"/>
              <a:ea typeface="+mn-ea"/>
              <a:cs typeface="+mn-cs"/>
            </a:rPr>
            <a:t>ポイント上昇しているが、類似団体平均とほぼ同水準で推移している。繰出金に係る経常収支比率は前年度より</a:t>
          </a:r>
          <a:r>
            <a:rPr lang="en-US" altLang="ja-JP" sz="1200">
              <a:solidFill>
                <a:schemeClr val="dk1"/>
              </a:solidFill>
              <a:effectLst/>
              <a:latin typeface="+mn-lt"/>
              <a:ea typeface="+mn-ea"/>
              <a:cs typeface="+mn-cs"/>
            </a:rPr>
            <a:t>0.7</a:t>
          </a:r>
          <a:r>
            <a:rPr lang="ja-JP" altLang="ja-JP" sz="1200">
              <a:solidFill>
                <a:schemeClr val="dk1"/>
              </a:solidFill>
              <a:effectLst/>
              <a:latin typeface="+mn-lt"/>
              <a:ea typeface="+mn-ea"/>
              <a:cs typeface="+mn-cs"/>
            </a:rPr>
            <a:t>ポイント上昇しているが、これは国民健康保険や後期高齢者医療保険、介護保険事業などの特別会計への繰出金の影響が大きい。</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特別会計については、経費の削減をするとともに、料金改定も含めた自主財源の確保を検討し、繰出金の抑制に努める。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60</xdr:row>
      <xdr:rowOff>143328</xdr:rowOff>
    </xdr:to>
    <xdr:cxnSp macro="">
      <xdr:nvCxnSpPr>
        <xdr:cNvPr id="248" name="直線コネクタ 247"/>
        <xdr:cNvCxnSpPr/>
      </xdr:nvCxnSpPr>
      <xdr:spPr>
        <a:xfrm flipV="1">
          <a:off x="16510000" y="9156700"/>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115405</xdr:rowOff>
    </xdr:from>
    <xdr:ext cx="762000" cy="259045"/>
    <xdr:sp macro="" textlink="">
      <xdr:nvSpPr>
        <xdr:cNvPr id="249" name="その他最小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60</xdr:row>
      <xdr:rowOff>143328</xdr:rowOff>
    </xdr:from>
    <xdr:to>
      <xdr:col>24</xdr:col>
      <xdr:colOff>120650</xdr:colOff>
      <xdr:row>60</xdr:row>
      <xdr:rowOff>143328</xdr:rowOff>
    </xdr:to>
    <xdr:cxnSp macro="">
      <xdr:nvCxnSpPr>
        <xdr:cNvPr id="250" name="直線コネクタ 249"/>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51"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52" name="直線コネクタ 251"/>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110672</xdr:rowOff>
    </xdr:from>
    <xdr:to>
      <xdr:col>24</xdr:col>
      <xdr:colOff>31750</xdr:colOff>
      <xdr:row>56</xdr:row>
      <xdr:rowOff>149860</xdr:rowOff>
    </xdr:to>
    <xdr:cxnSp macro="">
      <xdr:nvCxnSpPr>
        <xdr:cNvPr id="253" name="直線コネクタ 252"/>
        <xdr:cNvCxnSpPr/>
      </xdr:nvCxnSpPr>
      <xdr:spPr>
        <a:xfrm>
          <a:off x="15671800" y="971187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115587</xdr:rowOff>
    </xdr:from>
    <xdr:ext cx="762000" cy="259045"/>
    <xdr:sp macro="" textlink="">
      <xdr:nvSpPr>
        <xdr:cNvPr id="254" name="その他平均値テキスト"/>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55" name="フローチャート : 判断 254"/>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110672</xdr:rowOff>
    </xdr:from>
    <xdr:to>
      <xdr:col>22</xdr:col>
      <xdr:colOff>565150</xdr:colOff>
      <xdr:row>56</xdr:row>
      <xdr:rowOff>110672</xdr:rowOff>
    </xdr:to>
    <xdr:cxnSp macro="">
      <xdr:nvCxnSpPr>
        <xdr:cNvPr id="256" name="直線コネクタ 255"/>
        <xdr:cNvCxnSpPr/>
      </xdr:nvCxnSpPr>
      <xdr:spPr>
        <a:xfrm>
          <a:off x="14782800" y="9711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40277</xdr:rowOff>
    </xdr:from>
    <xdr:to>
      <xdr:col>22</xdr:col>
      <xdr:colOff>615950</xdr:colOff>
      <xdr:row>56</xdr:row>
      <xdr:rowOff>141877</xdr:rowOff>
    </xdr:to>
    <xdr:sp macro="" textlink="">
      <xdr:nvSpPr>
        <xdr:cNvPr id="257" name="フローチャート : 判断 256"/>
        <xdr:cNvSpPr/>
      </xdr:nvSpPr>
      <xdr:spPr>
        <a:xfrm>
          <a:off x="15621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152054</xdr:rowOff>
    </xdr:from>
    <xdr:ext cx="736600" cy="259045"/>
    <xdr:sp macro="" textlink="">
      <xdr:nvSpPr>
        <xdr:cNvPr id="258" name="テキスト ボックス 257"/>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64951</xdr:rowOff>
    </xdr:from>
    <xdr:to>
      <xdr:col>21</xdr:col>
      <xdr:colOff>361950</xdr:colOff>
      <xdr:row>56</xdr:row>
      <xdr:rowOff>110672</xdr:rowOff>
    </xdr:to>
    <xdr:cxnSp macro="">
      <xdr:nvCxnSpPr>
        <xdr:cNvPr id="259" name="直線コネクタ 258"/>
        <xdr:cNvCxnSpPr/>
      </xdr:nvCxnSpPr>
      <xdr:spPr>
        <a:xfrm>
          <a:off x="13893800" y="96661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xdr:rowOff>
    </xdr:from>
    <xdr:to>
      <xdr:col>21</xdr:col>
      <xdr:colOff>412750</xdr:colOff>
      <xdr:row>56</xdr:row>
      <xdr:rowOff>109220</xdr:rowOff>
    </xdr:to>
    <xdr:sp macro="" textlink="">
      <xdr:nvSpPr>
        <xdr:cNvPr id="260" name="フローチャート : 判断 259"/>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119397</xdr:rowOff>
    </xdr:from>
    <xdr:ext cx="762000" cy="259045"/>
    <xdr:sp macro="" textlink="">
      <xdr:nvSpPr>
        <xdr:cNvPr id="261" name="テキスト ボックス 260"/>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64951</xdr:rowOff>
    </xdr:from>
    <xdr:to>
      <xdr:col>20</xdr:col>
      <xdr:colOff>158750</xdr:colOff>
      <xdr:row>56</xdr:row>
      <xdr:rowOff>78015</xdr:rowOff>
    </xdr:to>
    <xdr:cxnSp macro="">
      <xdr:nvCxnSpPr>
        <xdr:cNvPr id="262" name="直線コネクタ 261"/>
        <xdr:cNvCxnSpPr/>
      </xdr:nvCxnSpPr>
      <xdr:spPr>
        <a:xfrm flipV="1">
          <a:off x="13004800" y="96661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166007</xdr:rowOff>
    </xdr:from>
    <xdr:to>
      <xdr:col>20</xdr:col>
      <xdr:colOff>209550</xdr:colOff>
      <xdr:row>56</xdr:row>
      <xdr:rowOff>96157</xdr:rowOff>
    </xdr:to>
    <xdr:sp macro="" textlink="">
      <xdr:nvSpPr>
        <xdr:cNvPr id="263" name="フローチャート : 判断 262"/>
        <xdr:cNvSpPr/>
      </xdr:nvSpPr>
      <xdr:spPr>
        <a:xfrm>
          <a:off x="13843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106334</xdr:rowOff>
    </xdr:from>
    <xdr:ext cx="762000" cy="259045"/>
    <xdr:sp macro="" textlink="">
      <xdr:nvSpPr>
        <xdr:cNvPr id="264" name="テキスト ボックス 263"/>
        <xdr:cNvSpPr txBox="1"/>
      </xdr:nvSpPr>
      <xdr:spPr>
        <a:xfrm>
          <a:off x="13512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159476</xdr:rowOff>
    </xdr:from>
    <xdr:to>
      <xdr:col>19</xdr:col>
      <xdr:colOff>6350</xdr:colOff>
      <xdr:row>56</xdr:row>
      <xdr:rowOff>89626</xdr:rowOff>
    </xdr:to>
    <xdr:sp macro="" textlink="">
      <xdr:nvSpPr>
        <xdr:cNvPr id="265" name="フローチャート : 判断 264"/>
        <xdr:cNvSpPr/>
      </xdr:nvSpPr>
      <xdr:spPr>
        <a:xfrm>
          <a:off x="12954000" y="958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99803</xdr:rowOff>
    </xdr:from>
    <xdr:ext cx="762000" cy="259045"/>
    <xdr:sp macro="" textlink="">
      <xdr:nvSpPr>
        <xdr:cNvPr id="266" name="テキスト ボックス 265"/>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99060</xdr:rowOff>
    </xdr:from>
    <xdr:to>
      <xdr:col>24</xdr:col>
      <xdr:colOff>82550</xdr:colOff>
      <xdr:row>57</xdr:row>
      <xdr:rowOff>29210</xdr:rowOff>
    </xdr:to>
    <xdr:sp macro="" textlink="">
      <xdr:nvSpPr>
        <xdr:cNvPr id="272" name="円/楕円 271"/>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71137</xdr:rowOff>
    </xdr:from>
    <xdr:ext cx="762000" cy="259045"/>
    <xdr:sp macro="" textlink="">
      <xdr:nvSpPr>
        <xdr:cNvPr id="273"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59872</xdr:rowOff>
    </xdr:from>
    <xdr:to>
      <xdr:col>22</xdr:col>
      <xdr:colOff>615950</xdr:colOff>
      <xdr:row>56</xdr:row>
      <xdr:rowOff>161472</xdr:rowOff>
    </xdr:to>
    <xdr:sp macro="" textlink="">
      <xdr:nvSpPr>
        <xdr:cNvPr id="274" name="円/楕円 273"/>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146249</xdr:rowOff>
    </xdr:from>
    <xdr:ext cx="736600" cy="259045"/>
    <xdr:sp macro="" textlink="">
      <xdr:nvSpPr>
        <xdr:cNvPr id="275" name="テキスト ボックス 274"/>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59872</xdr:rowOff>
    </xdr:from>
    <xdr:to>
      <xdr:col>21</xdr:col>
      <xdr:colOff>412750</xdr:colOff>
      <xdr:row>56</xdr:row>
      <xdr:rowOff>161472</xdr:rowOff>
    </xdr:to>
    <xdr:sp macro="" textlink="">
      <xdr:nvSpPr>
        <xdr:cNvPr id="276" name="円/楕円 275"/>
        <xdr:cNvSpPr/>
      </xdr:nvSpPr>
      <xdr:spPr>
        <a:xfrm>
          <a:off x="14732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146249</xdr:rowOff>
    </xdr:from>
    <xdr:ext cx="762000" cy="259045"/>
    <xdr:sp macro="" textlink="">
      <xdr:nvSpPr>
        <xdr:cNvPr id="277" name="テキスト ボックス 276"/>
        <xdr:cNvSpPr txBox="1"/>
      </xdr:nvSpPr>
      <xdr:spPr>
        <a:xfrm>
          <a:off x="14401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14151</xdr:rowOff>
    </xdr:from>
    <xdr:to>
      <xdr:col>20</xdr:col>
      <xdr:colOff>209550</xdr:colOff>
      <xdr:row>56</xdr:row>
      <xdr:rowOff>115751</xdr:rowOff>
    </xdr:to>
    <xdr:sp macro="" textlink="">
      <xdr:nvSpPr>
        <xdr:cNvPr id="278" name="円/楕円 277"/>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100528</xdr:rowOff>
    </xdr:from>
    <xdr:ext cx="762000" cy="259045"/>
    <xdr:sp macro="" textlink="">
      <xdr:nvSpPr>
        <xdr:cNvPr id="279" name="テキスト ボックス 278"/>
        <xdr:cNvSpPr txBox="1"/>
      </xdr:nvSpPr>
      <xdr:spPr>
        <a:xfrm>
          <a:off x="13512800" y="970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27215</xdr:rowOff>
    </xdr:from>
    <xdr:to>
      <xdr:col>19</xdr:col>
      <xdr:colOff>6350</xdr:colOff>
      <xdr:row>56</xdr:row>
      <xdr:rowOff>128815</xdr:rowOff>
    </xdr:to>
    <xdr:sp macro="" textlink="">
      <xdr:nvSpPr>
        <xdr:cNvPr id="280" name="円/楕円 279"/>
        <xdr:cNvSpPr/>
      </xdr:nvSpPr>
      <xdr:spPr>
        <a:xfrm>
          <a:off x="12954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113592</xdr:rowOff>
    </xdr:from>
    <xdr:ext cx="762000" cy="259045"/>
    <xdr:sp macro="" textlink="">
      <xdr:nvSpPr>
        <xdr:cNvPr id="281" name="テキスト ボックス 280"/>
        <xdr:cNvSpPr txBox="1"/>
      </xdr:nvSpPr>
      <xdr:spPr>
        <a:xfrm>
          <a:off x="12623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前年度に比べて、県広域消防組合負担金が</a:t>
          </a:r>
          <a:r>
            <a:rPr lang="en-US" altLang="ja-JP" sz="1200">
              <a:solidFill>
                <a:schemeClr val="dk1"/>
              </a:solidFill>
              <a:effectLst/>
              <a:latin typeface="+mn-lt"/>
              <a:ea typeface="+mn-ea"/>
              <a:cs typeface="+mn-cs"/>
            </a:rPr>
            <a:t>4,069</a:t>
          </a:r>
          <a:r>
            <a:rPr lang="ja-JP" altLang="ja-JP" sz="1200">
              <a:solidFill>
                <a:schemeClr val="dk1"/>
              </a:solidFill>
              <a:effectLst/>
              <a:latin typeface="+mn-lt"/>
              <a:ea typeface="+mn-ea"/>
              <a:cs typeface="+mn-cs"/>
            </a:rPr>
            <a:t>万円増額したため、</a:t>
          </a:r>
          <a:r>
            <a:rPr lang="en-US" altLang="ja-JP" sz="1200">
              <a:solidFill>
                <a:schemeClr val="dk1"/>
              </a:solidFill>
              <a:effectLst/>
              <a:latin typeface="+mn-lt"/>
              <a:ea typeface="+mn-ea"/>
              <a:cs typeface="+mn-cs"/>
            </a:rPr>
            <a:t>0.6</a:t>
          </a:r>
          <a:r>
            <a:rPr lang="ja-JP" altLang="ja-JP" sz="1200">
              <a:solidFill>
                <a:schemeClr val="dk1"/>
              </a:solidFill>
              <a:effectLst/>
              <a:latin typeface="+mn-lt"/>
              <a:ea typeface="+mn-ea"/>
              <a:cs typeface="+mn-cs"/>
            </a:rPr>
            <a:t>ポイント上昇した。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現在、各種団体への補助金の見直しや廃止を含め、適正な補助金の交付について検討している。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69850</xdr:rowOff>
    </xdr:to>
    <xdr:cxnSp macro="">
      <xdr:nvCxnSpPr>
        <xdr:cNvPr id="306" name="直線コネクタ 305"/>
        <xdr:cNvCxnSpPr/>
      </xdr:nvCxnSpPr>
      <xdr:spPr>
        <a:xfrm flipV="1">
          <a:off x="16510000" y="5819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7"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8" name="直線コネクタ 307"/>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9"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10" name="直線コネクタ 309"/>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72136</xdr:rowOff>
    </xdr:to>
    <xdr:cxnSp macro="">
      <xdr:nvCxnSpPr>
        <xdr:cNvPr id="311" name="直線コネクタ 310"/>
        <xdr:cNvCxnSpPr/>
      </xdr:nvCxnSpPr>
      <xdr:spPr>
        <a:xfrm>
          <a:off x="15671800" y="62169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57421</xdr:rowOff>
    </xdr:from>
    <xdr:ext cx="762000" cy="259045"/>
    <xdr:sp macro="" textlink="">
      <xdr:nvSpPr>
        <xdr:cNvPr id="312"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13" name="フローチャート : 判断 312"/>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49276</xdr:rowOff>
    </xdr:to>
    <xdr:cxnSp macro="">
      <xdr:nvCxnSpPr>
        <xdr:cNvPr id="314" name="直線コネクタ 313"/>
        <xdr:cNvCxnSpPr/>
      </xdr:nvCxnSpPr>
      <xdr:spPr>
        <a:xfrm flipV="1">
          <a:off x="14782800" y="6216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48768</xdr:rowOff>
    </xdr:from>
    <xdr:to>
      <xdr:col>22</xdr:col>
      <xdr:colOff>615950</xdr:colOff>
      <xdr:row>36</xdr:row>
      <xdr:rowOff>150368</xdr:rowOff>
    </xdr:to>
    <xdr:sp macro="" textlink="">
      <xdr:nvSpPr>
        <xdr:cNvPr id="315" name="フローチャート : 判断 314"/>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135145</xdr:rowOff>
    </xdr:from>
    <xdr:ext cx="736600" cy="259045"/>
    <xdr:sp macro="" textlink="">
      <xdr:nvSpPr>
        <xdr:cNvPr id="316" name="テキスト ボックス 315"/>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163576</xdr:rowOff>
    </xdr:from>
    <xdr:to>
      <xdr:col>21</xdr:col>
      <xdr:colOff>361950</xdr:colOff>
      <xdr:row>36</xdr:row>
      <xdr:rowOff>49276</xdr:rowOff>
    </xdr:to>
    <xdr:cxnSp macro="">
      <xdr:nvCxnSpPr>
        <xdr:cNvPr id="317" name="直線コネクタ 316"/>
        <xdr:cNvCxnSpPr/>
      </xdr:nvCxnSpPr>
      <xdr:spPr>
        <a:xfrm>
          <a:off x="13893800" y="599287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159004</xdr:rowOff>
    </xdr:from>
    <xdr:to>
      <xdr:col>20</xdr:col>
      <xdr:colOff>158750</xdr:colOff>
      <xdr:row>34</xdr:row>
      <xdr:rowOff>163576</xdr:rowOff>
    </xdr:to>
    <xdr:cxnSp macro="">
      <xdr:nvCxnSpPr>
        <xdr:cNvPr id="320" name="直線コネクタ 319"/>
        <xdr:cNvCxnSpPr/>
      </xdr:nvCxnSpPr>
      <xdr:spPr>
        <a:xfrm>
          <a:off x="13004800" y="59883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30" name="円/楕円 329"/>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37863</xdr:rowOff>
    </xdr:from>
    <xdr:ext cx="762000" cy="259045"/>
    <xdr:sp macro="" textlink="">
      <xdr:nvSpPr>
        <xdr:cNvPr id="331" name="補助費等該当値テキスト"/>
        <xdr:cNvSpPr txBox="1"/>
      </xdr:nvSpPr>
      <xdr:spPr>
        <a:xfrm>
          <a:off x="16598900" y="603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32" name="円/楕円 331"/>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33" name="テキスト ボックス 332"/>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169926</xdr:rowOff>
    </xdr:from>
    <xdr:to>
      <xdr:col>21</xdr:col>
      <xdr:colOff>412750</xdr:colOff>
      <xdr:row>36</xdr:row>
      <xdr:rowOff>100076</xdr:rowOff>
    </xdr:to>
    <xdr:sp macro="" textlink="">
      <xdr:nvSpPr>
        <xdr:cNvPr id="334" name="円/楕円 333"/>
        <xdr:cNvSpPr/>
      </xdr:nvSpPr>
      <xdr:spPr>
        <a:xfrm>
          <a:off x="14732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35" name="テキスト ボックス 334"/>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112776</xdr:rowOff>
    </xdr:from>
    <xdr:to>
      <xdr:col>20</xdr:col>
      <xdr:colOff>209550</xdr:colOff>
      <xdr:row>35</xdr:row>
      <xdr:rowOff>42926</xdr:rowOff>
    </xdr:to>
    <xdr:sp macro="" textlink="">
      <xdr:nvSpPr>
        <xdr:cNvPr id="336" name="円/楕円 335"/>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53103</xdr:rowOff>
    </xdr:from>
    <xdr:ext cx="762000" cy="259045"/>
    <xdr:sp macro="" textlink="">
      <xdr:nvSpPr>
        <xdr:cNvPr id="337" name="テキスト ボックス 336"/>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108204</xdr:rowOff>
    </xdr:from>
    <xdr:to>
      <xdr:col>19</xdr:col>
      <xdr:colOff>6350</xdr:colOff>
      <xdr:row>35</xdr:row>
      <xdr:rowOff>38354</xdr:rowOff>
    </xdr:to>
    <xdr:sp macro="" textlink="">
      <xdr:nvSpPr>
        <xdr:cNvPr id="338" name="円/楕円 337"/>
        <xdr:cNvSpPr/>
      </xdr:nvSpPr>
      <xdr:spPr>
        <a:xfrm>
          <a:off x="12954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48531</xdr:rowOff>
    </xdr:from>
    <xdr:ext cx="762000" cy="259045"/>
    <xdr:sp macro="" textlink="">
      <xdr:nvSpPr>
        <xdr:cNvPr id="339" name="テキスト ボックス 338"/>
        <xdr:cNvSpPr txBox="1"/>
      </xdr:nvSpPr>
      <xdr:spPr>
        <a:xfrm>
          <a:off x="12623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類似団体平均を大きく下回る状況ではあるが、前年度に比べ</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ポイント上昇した。</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これは、新市建設計画事業の進行に伴った合併特例債に係る元利償還金の大幅な増加によるものである。普通交付税の算入措置のある有利な地方債の活用に努めているが、交付税措置があるとしても経常収支比率の増加は避けられない。</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慎重な財政運営を行い、公債費の増加抑制に努める。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66040</xdr:rowOff>
    </xdr:from>
    <xdr:to>
      <xdr:col>7</xdr:col>
      <xdr:colOff>15875</xdr:colOff>
      <xdr:row>80</xdr:row>
      <xdr:rowOff>149861</xdr:rowOff>
    </xdr:to>
    <xdr:cxnSp macro="">
      <xdr:nvCxnSpPr>
        <xdr:cNvPr id="367" name="直線コネクタ 366"/>
        <xdr:cNvCxnSpPr/>
      </xdr:nvCxnSpPr>
      <xdr:spPr>
        <a:xfrm flipV="1">
          <a:off x="4826000" y="12410440"/>
          <a:ext cx="0" cy="1455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8"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9" name="直線コネクタ 368"/>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152417</xdr:rowOff>
    </xdr:from>
    <xdr:ext cx="762000" cy="259045"/>
    <xdr:sp macro="" textlink="">
      <xdr:nvSpPr>
        <xdr:cNvPr id="370" name="公債費最大値テキスト"/>
        <xdr:cNvSpPr txBox="1"/>
      </xdr:nvSpPr>
      <xdr:spPr>
        <a:xfrm>
          <a:off x="4914900" y="1215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66040</xdr:rowOff>
    </xdr:from>
    <xdr:to>
      <xdr:col>7</xdr:col>
      <xdr:colOff>104775</xdr:colOff>
      <xdr:row>72</xdr:row>
      <xdr:rowOff>66040</xdr:rowOff>
    </xdr:to>
    <xdr:cxnSp macro="">
      <xdr:nvCxnSpPr>
        <xdr:cNvPr id="371" name="直線コネクタ 370"/>
        <xdr:cNvCxnSpPr/>
      </xdr:nvCxnSpPr>
      <xdr:spPr>
        <a:xfrm>
          <a:off x="4737100" y="1241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130810</xdr:rowOff>
    </xdr:from>
    <xdr:to>
      <xdr:col>7</xdr:col>
      <xdr:colOff>15875</xdr:colOff>
      <xdr:row>74</xdr:row>
      <xdr:rowOff>119380</xdr:rowOff>
    </xdr:to>
    <xdr:cxnSp macro="">
      <xdr:nvCxnSpPr>
        <xdr:cNvPr id="372" name="直線コネクタ 371"/>
        <xdr:cNvCxnSpPr/>
      </xdr:nvCxnSpPr>
      <xdr:spPr>
        <a:xfrm>
          <a:off x="3987800" y="126466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135907</xdr:rowOff>
    </xdr:from>
    <xdr:ext cx="762000" cy="259045"/>
    <xdr:sp macro="" textlink="">
      <xdr:nvSpPr>
        <xdr:cNvPr id="373" name="公債費平均値テキスト"/>
        <xdr:cNvSpPr txBox="1"/>
      </xdr:nvSpPr>
      <xdr:spPr>
        <a:xfrm>
          <a:off x="4914900" y="12994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74" name="フローチャート : 判断 373"/>
        <xdr:cNvSpPr/>
      </xdr:nvSpPr>
      <xdr:spPr>
        <a:xfrm>
          <a:off x="47752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123190</xdr:rowOff>
    </xdr:from>
    <xdr:to>
      <xdr:col>5</xdr:col>
      <xdr:colOff>549275</xdr:colOff>
      <xdr:row>73</xdr:row>
      <xdr:rowOff>130810</xdr:rowOff>
    </xdr:to>
    <xdr:cxnSp macro="">
      <xdr:nvCxnSpPr>
        <xdr:cNvPr id="375" name="直線コネクタ 374"/>
        <xdr:cNvCxnSpPr/>
      </xdr:nvCxnSpPr>
      <xdr:spPr>
        <a:xfrm>
          <a:off x="3098800" y="12639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156211</xdr:rowOff>
    </xdr:from>
    <xdr:to>
      <xdr:col>5</xdr:col>
      <xdr:colOff>600075</xdr:colOff>
      <xdr:row>76</xdr:row>
      <xdr:rowOff>86361</xdr:rowOff>
    </xdr:to>
    <xdr:sp macro="" textlink="">
      <xdr:nvSpPr>
        <xdr:cNvPr id="376" name="フローチャート : 判断 375"/>
        <xdr:cNvSpPr/>
      </xdr:nvSpPr>
      <xdr:spPr>
        <a:xfrm>
          <a:off x="3937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71138</xdr:rowOff>
    </xdr:from>
    <xdr:ext cx="736600" cy="259045"/>
    <xdr:sp macro="" textlink="">
      <xdr:nvSpPr>
        <xdr:cNvPr id="377" name="テキスト ボックス 376"/>
        <xdr:cNvSpPr txBox="1"/>
      </xdr:nvSpPr>
      <xdr:spPr>
        <a:xfrm>
          <a:off x="3606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92710</xdr:rowOff>
    </xdr:from>
    <xdr:to>
      <xdr:col>4</xdr:col>
      <xdr:colOff>346075</xdr:colOff>
      <xdr:row>73</xdr:row>
      <xdr:rowOff>123190</xdr:rowOff>
    </xdr:to>
    <xdr:cxnSp macro="">
      <xdr:nvCxnSpPr>
        <xdr:cNvPr id="378" name="直線コネクタ 377"/>
        <xdr:cNvCxnSpPr/>
      </xdr:nvCxnSpPr>
      <xdr:spPr>
        <a:xfrm>
          <a:off x="2209800" y="12608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9" name="フローチャート : 判断 378"/>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0" name="テキスト ボックス 379"/>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92710</xdr:rowOff>
    </xdr:from>
    <xdr:to>
      <xdr:col>3</xdr:col>
      <xdr:colOff>142875</xdr:colOff>
      <xdr:row>73</xdr:row>
      <xdr:rowOff>138430</xdr:rowOff>
    </xdr:to>
    <xdr:cxnSp macro="">
      <xdr:nvCxnSpPr>
        <xdr:cNvPr id="381" name="直線コネクタ 380"/>
        <xdr:cNvCxnSpPr/>
      </xdr:nvCxnSpPr>
      <xdr:spPr>
        <a:xfrm flipV="1">
          <a:off x="1320800" y="12608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82" name="フローチャート : 判断 381"/>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3" name="テキスト ボックス 382"/>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4" name="フローチャート : 判断 383"/>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5" name="テキスト ボックス 384"/>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68580</xdr:rowOff>
    </xdr:from>
    <xdr:to>
      <xdr:col>7</xdr:col>
      <xdr:colOff>66675</xdr:colOff>
      <xdr:row>74</xdr:row>
      <xdr:rowOff>170180</xdr:rowOff>
    </xdr:to>
    <xdr:sp macro="" textlink="">
      <xdr:nvSpPr>
        <xdr:cNvPr id="391" name="円/楕円 390"/>
        <xdr:cNvSpPr/>
      </xdr:nvSpPr>
      <xdr:spPr>
        <a:xfrm>
          <a:off x="47752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85107</xdr:rowOff>
    </xdr:from>
    <xdr:ext cx="762000" cy="259045"/>
    <xdr:sp macro="" textlink="">
      <xdr:nvSpPr>
        <xdr:cNvPr id="392" name="公債費該当値テキスト"/>
        <xdr:cNvSpPr txBox="1"/>
      </xdr:nvSpPr>
      <xdr:spPr>
        <a:xfrm>
          <a:off x="49149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80010</xdr:rowOff>
    </xdr:from>
    <xdr:to>
      <xdr:col>5</xdr:col>
      <xdr:colOff>600075</xdr:colOff>
      <xdr:row>74</xdr:row>
      <xdr:rowOff>10160</xdr:rowOff>
    </xdr:to>
    <xdr:sp macro="" textlink="">
      <xdr:nvSpPr>
        <xdr:cNvPr id="393" name="円/楕円 392"/>
        <xdr:cNvSpPr/>
      </xdr:nvSpPr>
      <xdr:spPr>
        <a:xfrm>
          <a:off x="3937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20337</xdr:rowOff>
    </xdr:from>
    <xdr:ext cx="736600" cy="259045"/>
    <xdr:sp macro="" textlink="">
      <xdr:nvSpPr>
        <xdr:cNvPr id="394" name="テキスト ボックス 393"/>
        <xdr:cNvSpPr txBox="1"/>
      </xdr:nvSpPr>
      <xdr:spPr>
        <a:xfrm>
          <a:off x="3606800" y="1236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72390</xdr:rowOff>
    </xdr:from>
    <xdr:to>
      <xdr:col>4</xdr:col>
      <xdr:colOff>396875</xdr:colOff>
      <xdr:row>74</xdr:row>
      <xdr:rowOff>2540</xdr:rowOff>
    </xdr:to>
    <xdr:sp macro="" textlink="">
      <xdr:nvSpPr>
        <xdr:cNvPr id="395" name="円/楕円 394"/>
        <xdr:cNvSpPr/>
      </xdr:nvSpPr>
      <xdr:spPr>
        <a:xfrm>
          <a:off x="3048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12717</xdr:rowOff>
    </xdr:from>
    <xdr:ext cx="762000" cy="259045"/>
    <xdr:sp macro="" textlink="">
      <xdr:nvSpPr>
        <xdr:cNvPr id="396" name="テキスト ボックス 395"/>
        <xdr:cNvSpPr txBox="1"/>
      </xdr:nvSpPr>
      <xdr:spPr>
        <a:xfrm>
          <a:off x="2717800" y="123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41910</xdr:rowOff>
    </xdr:from>
    <xdr:to>
      <xdr:col>3</xdr:col>
      <xdr:colOff>193675</xdr:colOff>
      <xdr:row>73</xdr:row>
      <xdr:rowOff>143510</xdr:rowOff>
    </xdr:to>
    <xdr:sp macro="" textlink="">
      <xdr:nvSpPr>
        <xdr:cNvPr id="397" name="円/楕円 396"/>
        <xdr:cNvSpPr/>
      </xdr:nvSpPr>
      <xdr:spPr>
        <a:xfrm>
          <a:off x="2159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153687</xdr:rowOff>
    </xdr:from>
    <xdr:ext cx="762000" cy="259045"/>
    <xdr:sp macro="" textlink="">
      <xdr:nvSpPr>
        <xdr:cNvPr id="398" name="テキスト ボックス 397"/>
        <xdr:cNvSpPr txBox="1"/>
      </xdr:nvSpPr>
      <xdr:spPr>
        <a:xfrm>
          <a:off x="1828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87630</xdr:rowOff>
    </xdr:from>
    <xdr:to>
      <xdr:col>1</xdr:col>
      <xdr:colOff>676275</xdr:colOff>
      <xdr:row>74</xdr:row>
      <xdr:rowOff>17780</xdr:rowOff>
    </xdr:to>
    <xdr:sp macro="" textlink="">
      <xdr:nvSpPr>
        <xdr:cNvPr id="399" name="円/楕円 398"/>
        <xdr:cNvSpPr/>
      </xdr:nvSpPr>
      <xdr:spPr>
        <a:xfrm>
          <a:off x="1270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27957</xdr:rowOff>
    </xdr:from>
    <xdr:ext cx="762000" cy="259045"/>
    <xdr:sp macro="" textlink="">
      <xdr:nvSpPr>
        <xdr:cNvPr id="400" name="テキスト ボックス 399"/>
        <xdr:cNvSpPr txBox="1"/>
      </xdr:nvSpPr>
      <xdr:spPr>
        <a:xfrm>
          <a:off x="939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公債費に係る経常収支比率は</a:t>
          </a:r>
          <a:r>
            <a:rPr lang="en-US" altLang="ja-JP" sz="1200">
              <a:solidFill>
                <a:schemeClr val="dk1"/>
              </a:solidFill>
              <a:effectLst/>
              <a:latin typeface="+mn-lt"/>
              <a:ea typeface="+mn-ea"/>
              <a:cs typeface="+mn-cs"/>
            </a:rPr>
            <a:t>2.1</a:t>
          </a:r>
          <a:r>
            <a:rPr lang="ja-JP" altLang="ja-JP" sz="1200">
              <a:solidFill>
                <a:schemeClr val="dk1"/>
              </a:solidFill>
              <a:effectLst/>
              <a:latin typeface="+mn-lt"/>
              <a:ea typeface="+mn-ea"/>
              <a:cs typeface="+mn-cs"/>
            </a:rPr>
            <a:t>ポイント上昇しているのに対し、公債費以外の経常収支比率は</a:t>
          </a:r>
          <a:r>
            <a:rPr lang="en-US" altLang="ja-JP" sz="1200">
              <a:solidFill>
                <a:schemeClr val="dk1"/>
              </a:solidFill>
              <a:effectLst/>
              <a:latin typeface="+mn-lt"/>
              <a:ea typeface="+mn-ea"/>
              <a:cs typeface="+mn-cs"/>
            </a:rPr>
            <a:t>4.1</a:t>
          </a:r>
          <a:r>
            <a:rPr lang="ja-JP" altLang="ja-JP" sz="1200">
              <a:solidFill>
                <a:schemeClr val="dk1"/>
              </a:solidFill>
              <a:effectLst/>
              <a:latin typeface="+mn-lt"/>
              <a:ea typeface="+mn-ea"/>
              <a:cs typeface="+mn-cs"/>
            </a:rPr>
            <a:t>ポイント上昇し、類似団体平均と比べても</a:t>
          </a:r>
          <a:r>
            <a:rPr lang="en-US" altLang="ja-JP" sz="1200">
              <a:solidFill>
                <a:schemeClr val="dk1"/>
              </a:solidFill>
              <a:effectLst/>
              <a:latin typeface="+mn-lt"/>
              <a:ea typeface="+mn-ea"/>
              <a:cs typeface="+mn-cs"/>
            </a:rPr>
            <a:t>9.4</a:t>
          </a:r>
          <a:r>
            <a:rPr lang="ja-JP" altLang="ja-JP" sz="1200">
              <a:solidFill>
                <a:schemeClr val="dk1"/>
              </a:solidFill>
              <a:effectLst/>
              <a:latin typeface="+mn-lt"/>
              <a:ea typeface="+mn-ea"/>
              <a:cs typeface="+mn-cs"/>
            </a:rPr>
            <a:t>ポイント上回っている。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公債費以外の経常収支比率が類似団体平均より上回る理由は、経常収支比率に占める公債費の割合が低いことと、物件費の割合が高くなったことによる。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扶助費、物件費、人件費を中心に歳出全般のコスト削減や事業の選択と集中に努め経常経費の抑制に努める。</a:t>
          </a:r>
        </a:p>
        <a:p>
          <a:endParaRPr lang="ja-JP" altLang="ja-JP" sz="1100">
            <a:solidFill>
              <a:schemeClr val="dk1"/>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92710</xdr:rowOff>
    </xdr:from>
    <xdr:to>
      <xdr:col>24</xdr:col>
      <xdr:colOff>31750</xdr:colOff>
      <xdr:row>80</xdr:row>
      <xdr:rowOff>35561</xdr:rowOff>
    </xdr:to>
    <xdr:cxnSp macro="">
      <xdr:nvCxnSpPr>
        <xdr:cNvPr id="426" name="直線コネクタ 425"/>
        <xdr:cNvCxnSpPr/>
      </xdr:nvCxnSpPr>
      <xdr:spPr>
        <a:xfrm flipV="1">
          <a:off x="16510000" y="1260856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7"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8" name="直線コネクタ 427"/>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7637</xdr:rowOff>
    </xdr:from>
    <xdr:ext cx="762000" cy="259045"/>
    <xdr:sp macro="" textlink="">
      <xdr:nvSpPr>
        <xdr:cNvPr id="429" name="公債費以外最大値テキスト"/>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a:t>
          </a:r>
          <a:endParaRPr kumimoji="1" lang="ja-JP" altLang="en-US" sz="1000" b="1">
            <a:latin typeface="ＭＳ Ｐゴシック"/>
          </a:endParaRPr>
        </a:p>
      </xdr:txBody>
    </xdr:sp>
    <xdr:clientData/>
  </xdr:oneCellAnchor>
  <xdr:twoCellAnchor>
    <xdr:from>
      <xdr:col>23</xdr:col>
      <xdr:colOff>628650</xdr:colOff>
      <xdr:row>73</xdr:row>
      <xdr:rowOff>92710</xdr:rowOff>
    </xdr:from>
    <xdr:to>
      <xdr:col>24</xdr:col>
      <xdr:colOff>120650</xdr:colOff>
      <xdr:row>73</xdr:row>
      <xdr:rowOff>92710</xdr:rowOff>
    </xdr:to>
    <xdr:cxnSp macro="">
      <xdr:nvCxnSpPr>
        <xdr:cNvPr id="430" name="直線コネクタ 429"/>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72137</xdr:rowOff>
    </xdr:from>
    <xdr:to>
      <xdr:col>24</xdr:col>
      <xdr:colOff>31750</xdr:colOff>
      <xdr:row>79</xdr:row>
      <xdr:rowOff>88137</xdr:rowOff>
    </xdr:to>
    <xdr:cxnSp macro="">
      <xdr:nvCxnSpPr>
        <xdr:cNvPr id="431" name="直線コネクタ 430"/>
        <xdr:cNvCxnSpPr/>
      </xdr:nvCxnSpPr>
      <xdr:spPr>
        <a:xfrm>
          <a:off x="15671800" y="13445237"/>
          <a:ext cx="8382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32"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33" name="フローチャート : 判断 432"/>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147574</xdr:rowOff>
    </xdr:from>
    <xdr:to>
      <xdr:col>22</xdr:col>
      <xdr:colOff>565150</xdr:colOff>
      <xdr:row>78</xdr:row>
      <xdr:rowOff>72137</xdr:rowOff>
    </xdr:to>
    <xdr:cxnSp macro="">
      <xdr:nvCxnSpPr>
        <xdr:cNvPr id="434" name="直線コネクタ 433"/>
        <xdr:cNvCxnSpPr/>
      </xdr:nvCxnSpPr>
      <xdr:spPr>
        <a:xfrm>
          <a:off x="14782800" y="133492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xdr:rowOff>
    </xdr:from>
    <xdr:to>
      <xdr:col>22</xdr:col>
      <xdr:colOff>615950</xdr:colOff>
      <xdr:row>76</xdr:row>
      <xdr:rowOff>109220</xdr:rowOff>
    </xdr:to>
    <xdr:sp macro="" textlink="">
      <xdr:nvSpPr>
        <xdr:cNvPr id="435" name="フローチャート : 判断 434"/>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119397</xdr:rowOff>
    </xdr:from>
    <xdr:ext cx="736600" cy="259045"/>
    <xdr:sp macro="" textlink="">
      <xdr:nvSpPr>
        <xdr:cNvPr id="436" name="テキスト ボックス 435"/>
        <xdr:cNvSpPr txBox="1"/>
      </xdr:nvSpPr>
      <xdr:spPr>
        <a:xfrm>
          <a:off x="15290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42418</xdr:rowOff>
    </xdr:from>
    <xdr:to>
      <xdr:col>21</xdr:col>
      <xdr:colOff>361950</xdr:colOff>
      <xdr:row>77</xdr:row>
      <xdr:rowOff>147574</xdr:rowOff>
    </xdr:to>
    <xdr:cxnSp macro="">
      <xdr:nvCxnSpPr>
        <xdr:cNvPr id="437" name="直線コネクタ 436"/>
        <xdr:cNvCxnSpPr/>
      </xdr:nvCxnSpPr>
      <xdr:spPr>
        <a:xfrm>
          <a:off x="13893800" y="13244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151637</xdr:rowOff>
    </xdr:from>
    <xdr:to>
      <xdr:col>21</xdr:col>
      <xdr:colOff>412750</xdr:colOff>
      <xdr:row>76</xdr:row>
      <xdr:rowOff>81787</xdr:rowOff>
    </xdr:to>
    <xdr:sp macro="" textlink="">
      <xdr:nvSpPr>
        <xdr:cNvPr id="438" name="フローチャート : 判断 437"/>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91965</xdr:rowOff>
    </xdr:from>
    <xdr:ext cx="762000" cy="259045"/>
    <xdr:sp macro="" textlink="">
      <xdr:nvSpPr>
        <xdr:cNvPr id="439" name="テキスト ボックス 438"/>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33274</xdr:rowOff>
    </xdr:from>
    <xdr:to>
      <xdr:col>20</xdr:col>
      <xdr:colOff>158750</xdr:colOff>
      <xdr:row>77</xdr:row>
      <xdr:rowOff>42418</xdr:rowOff>
    </xdr:to>
    <xdr:cxnSp macro="">
      <xdr:nvCxnSpPr>
        <xdr:cNvPr id="440" name="直線コネクタ 439"/>
        <xdr:cNvCxnSpPr/>
      </xdr:nvCxnSpPr>
      <xdr:spPr>
        <a:xfrm>
          <a:off x="13004800" y="132349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83058</xdr:rowOff>
    </xdr:from>
    <xdr:to>
      <xdr:col>20</xdr:col>
      <xdr:colOff>209550</xdr:colOff>
      <xdr:row>76</xdr:row>
      <xdr:rowOff>13208</xdr:rowOff>
    </xdr:to>
    <xdr:sp macro="" textlink="">
      <xdr:nvSpPr>
        <xdr:cNvPr id="441" name="フローチャート : 判断 440"/>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42" name="テキスト ボックス 441"/>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105918</xdr:rowOff>
    </xdr:from>
    <xdr:to>
      <xdr:col>19</xdr:col>
      <xdr:colOff>6350</xdr:colOff>
      <xdr:row>76</xdr:row>
      <xdr:rowOff>36069</xdr:rowOff>
    </xdr:to>
    <xdr:sp macro="" textlink="">
      <xdr:nvSpPr>
        <xdr:cNvPr id="443" name="フローチャート : 判断 442"/>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46245</xdr:rowOff>
    </xdr:from>
    <xdr:ext cx="762000" cy="259045"/>
    <xdr:sp macro="" textlink="">
      <xdr:nvSpPr>
        <xdr:cNvPr id="444" name="テキスト ボックス 443"/>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37337</xdr:rowOff>
    </xdr:from>
    <xdr:to>
      <xdr:col>24</xdr:col>
      <xdr:colOff>82550</xdr:colOff>
      <xdr:row>79</xdr:row>
      <xdr:rowOff>138937</xdr:rowOff>
    </xdr:to>
    <xdr:sp macro="" textlink="">
      <xdr:nvSpPr>
        <xdr:cNvPr id="450" name="円/楕円 449"/>
        <xdr:cNvSpPr/>
      </xdr:nvSpPr>
      <xdr:spPr>
        <a:xfrm>
          <a:off x="164592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117364</xdr:rowOff>
    </xdr:from>
    <xdr:ext cx="762000" cy="259045"/>
    <xdr:sp macro="" textlink="">
      <xdr:nvSpPr>
        <xdr:cNvPr id="451" name="公債費以外該当値テキスト"/>
        <xdr:cNvSpPr txBox="1"/>
      </xdr:nvSpPr>
      <xdr:spPr>
        <a:xfrm>
          <a:off x="16598900" y="1349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21337</xdr:rowOff>
    </xdr:from>
    <xdr:to>
      <xdr:col>22</xdr:col>
      <xdr:colOff>615950</xdr:colOff>
      <xdr:row>78</xdr:row>
      <xdr:rowOff>122937</xdr:rowOff>
    </xdr:to>
    <xdr:sp macro="" textlink="">
      <xdr:nvSpPr>
        <xdr:cNvPr id="452" name="円/楕円 451"/>
        <xdr:cNvSpPr/>
      </xdr:nvSpPr>
      <xdr:spPr>
        <a:xfrm>
          <a:off x="15621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107714</xdr:rowOff>
    </xdr:from>
    <xdr:ext cx="736600" cy="259045"/>
    <xdr:sp macro="" textlink="">
      <xdr:nvSpPr>
        <xdr:cNvPr id="453" name="テキスト ボックス 452"/>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96774</xdr:rowOff>
    </xdr:from>
    <xdr:to>
      <xdr:col>21</xdr:col>
      <xdr:colOff>412750</xdr:colOff>
      <xdr:row>78</xdr:row>
      <xdr:rowOff>26924</xdr:rowOff>
    </xdr:to>
    <xdr:sp macro="" textlink="">
      <xdr:nvSpPr>
        <xdr:cNvPr id="454" name="円/楕円 453"/>
        <xdr:cNvSpPr/>
      </xdr:nvSpPr>
      <xdr:spPr>
        <a:xfrm>
          <a:off x="14732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11701</xdr:rowOff>
    </xdr:from>
    <xdr:ext cx="762000" cy="259045"/>
    <xdr:sp macro="" textlink="">
      <xdr:nvSpPr>
        <xdr:cNvPr id="455" name="テキスト ボックス 454"/>
        <xdr:cNvSpPr txBox="1"/>
      </xdr:nvSpPr>
      <xdr:spPr>
        <a:xfrm>
          <a:off x="14401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163068</xdr:rowOff>
    </xdr:from>
    <xdr:to>
      <xdr:col>20</xdr:col>
      <xdr:colOff>209550</xdr:colOff>
      <xdr:row>77</xdr:row>
      <xdr:rowOff>93218</xdr:rowOff>
    </xdr:to>
    <xdr:sp macro="" textlink="">
      <xdr:nvSpPr>
        <xdr:cNvPr id="456" name="円/楕円 455"/>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77995</xdr:rowOff>
    </xdr:from>
    <xdr:ext cx="762000" cy="259045"/>
    <xdr:sp macro="" textlink="">
      <xdr:nvSpPr>
        <xdr:cNvPr id="457" name="テキスト ボックス 456"/>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58" name="円/楕円 457"/>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68851</xdr:rowOff>
    </xdr:from>
    <xdr:ext cx="762000" cy="259045"/>
    <xdr:sp macro="" textlink="">
      <xdr:nvSpPr>
        <xdr:cNvPr id="459" name="テキスト ボックス 458"/>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奈良県葛城市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603</xdr:rowOff>
    </xdr:from>
    <xdr:to>
      <xdr:col>4</xdr:col>
      <xdr:colOff>1117600</xdr:colOff>
      <xdr:row>19</xdr:row>
      <xdr:rowOff>7118</xdr:rowOff>
    </xdr:to>
    <xdr:cxnSp macro="">
      <xdr:nvCxnSpPr>
        <xdr:cNvPr id="45" name="直線コネクタ 44"/>
        <xdr:cNvCxnSpPr/>
      </xdr:nvCxnSpPr>
      <xdr:spPr bwMode="auto">
        <a:xfrm flipV="1">
          <a:off x="5651500" y="2105628"/>
          <a:ext cx="0" cy="1206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150645</xdr:rowOff>
    </xdr:from>
    <xdr:ext cx="762000" cy="259045"/>
    <xdr:sp macro="" textlink="">
      <xdr:nvSpPr>
        <xdr:cNvPr id="46" name="人口1人当たり決算額の推移最小値テキスト130"/>
        <xdr:cNvSpPr txBox="1"/>
      </xdr:nvSpPr>
      <xdr:spPr>
        <a:xfrm>
          <a:off x="5740400" y="328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52,793</a:t>
          </a:r>
          <a:endParaRPr kumimoji="1" lang="ja-JP" altLang="en-US" sz="1000" b="1">
            <a:latin typeface="ＭＳ Ｐゴシック"/>
          </a:endParaRPr>
        </a:p>
      </xdr:txBody>
    </xdr:sp>
    <xdr:clientData/>
  </xdr:oneCellAnchor>
  <xdr:twoCellAnchor>
    <xdr:from>
      <xdr:col>4</xdr:col>
      <xdr:colOff>1028700</xdr:colOff>
      <xdr:row>19</xdr:row>
      <xdr:rowOff>7118</xdr:rowOff>
    </xdr:from>
    <xdr:to>
      <xdr:col>5</xdr:col>
      <xdr:colOff>73025</xdr:colOff>
      <xdr:row>19</xdr:row>
      <xdr:rowOff>7118</xdr:rowOff>
    </xdr:to>
    <xdr:cxnSp macro="">
      <xdr:nvCxnSpPr>
        <xdr:cNvPr id="47" name="直線コネクタ 46"/>
        <xdr:cNvCxnSpPr/>
      </xdr:nvCxnSpPr>
      <xdr:spPr bwMode="auto">
        <a:xfrm>
          <a:off x="5562600" y="3312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86980</xdr:rowOff>
    </xdr:from>
    <xdr:ext cx="762000" cy="259045"/>
    <xdr:sp macro="" textlink="">
      <xdr:nvSpPr>
        <xdr:cNvPr id="48" name="人口1人当たり決算額の推移最大値テキスト130"/>
        <xdr:cNvSpPr txBox="1"/>
      </xdr:nvSpPr>
      <xdr:spPr>
        <a:xfrm>
          <a:off x="5740400" y="184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116,135</a:t>
          </a:r>
          <a:endParaRPr kumimoji="1" lang="ja-JP" altLang="en-US" sz="1000" b="1">
            <a:latin typeface="ＭＳ Ｐゴシック"/>
          </a:endParaRPr>
        </a:p>
      </xdr:txBody>
    </xdr:sp>
    <xdr:clientData/>
  </xdr:oneCellAnchor>
  <xdr:twoCellAnchor>
    <xdr:from>
      <xdr:col>4</xdr:col>
      <xdr:colOff>1028700</xdr:colOff>
      <xdr:row>12</xdr:row>
      <xdr:rowOff>603</xdr:rowOff>
    </xdr:from>
    <xdr:to>
      <xdr:col>5</xdr:col>
      <xdr:colOff>73025</xdr:colOff>
      <xdr:row>12</xdr:row>
      <xdr:rowOff>603</xdr:rowOff>
    </xdr:to>
    <xdr:cxnSp macro="">
      <xdr:nvCxnSpPr>
        <xdr:cNvPr id="49" name="直線コネクタ 48"/>
        <xdr:cNvCxnSpPr/>
      </xdr:nvCxnSpPr>
      <xdr:spPr bwMode="auto">
        <a:xfrm>
          <a:off x="5562600" y="2105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8623</xdr:rowOff>
    </xdr:from>
    <xdr:to>
      <xdr:col>4</xdr:col>
      <xdr:colOff>1117600</xdr:colOff>
      <xdr:row>15</xdr:row>
      <xdr:rowOff>44285</xdr:rowOff>
    </xdr:to>
    <xdr:cxnSp macro="">
      <xdr:nvCxnSpPr>
        <xdr:cNvPr id="50" name="直線コネクタ 49"/>
        <xdr:cNvCxnSpPr/>
      </xdr:nvCxnSpPr>
      <xdr:spPr bwMode="auto">
        <a:xfrm flipV="1">
          <a:off x="5003800" y="2627998"/>
          <a:ext cx="647700" cy="35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28313</xdr:rowOff>
    </xdr:from>
    <xdr:ext cx="762000" cy="259045"/>
    <xdr:sp macro="" textlink="">
      <xdr:nvSpPr>
        <xdr:cNvPr id="51" name="人口1人当たり決算額の推移平均値テキスト130"/>
        <xdr:cNvSpPr txBox="1"/>
      </xdr:nvSpPr>
      <xdr:spPr>
        <a:xfrm>
          <a:off x="5740400" y="26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83,548</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56236</xdr:rowOff>
    </xdr:from>
    <xdr:to>
      <xdr:col>5</xdr:col>
      <xdr:colOff>34925</xdr:colOff>
      <xdr:row>15</xdr:row>
      <xdr:rowOff>157836</xdr:rowOff>
    </xdr:to>
    <xdr:sp macro="" textlink="">
      <xdr:nvSpPr>
        <xdr:cNvPr id="52" name="フローチャート : 判断 51"/>
        <xdr:cNvSpPr/>
      </xdr:nvSpPr>
      <xdr:spPr bwMode="auto">
        <a:xfrm>
          <a:off x="56007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44285</xdr:rowOff>
    </xdr:from>
    <xdr:to>
      <xdr:col>4</xdr:col>
      <xdr:colOff>469900</xdr:colOff>
      <xdr:row>15</xdr:row>
      <xdr:rowOff>72003</xdr:rowOff>
    </xdr:to>
    <xdr:cxnSp macro="">
      <xdr:nvCxnSpPr>
        <xdr:cNvPr id="53" name="直線コネクタ 52"/>
        <xdr:cNvCxnSpPr/>
      </xdr:nvCxnSpPr>
      <xdr:spPr bwMode="auto">
        <a:xfrm flipV="1">
          <a:off x="4305300" y="2663660"/>
          <a:ext cx="698500" cy="27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13735</xdr:rowOff>
    </xdr:from>
    <xdr:to>
      <xdr:col>4</xdr:col>
      <xdr:colOff>520700</xdr:colOff>
      <xdr:row>15</xdr:row>
      <xdr:rowOff>115335</xdr:rowOff>
    </xdr:to>
    <xdr:sp macro="" textlink="">
      <xdr:nvSpPr>
        <xdr:cNvPr id="54" name="フローチャート : 判断 53"/>
        <xdr:cNvSpPr/>
      </xdr:nvSpPr>
      <xdr:spPr bwMode="auto">
        <a:xfrm>
          <a:off x="49530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100112</xdr:rowOff>
    </xdr:from>
    <xdr:ext cx="736600" cy="259045"/>
    <xdr:sp macro="" textlink="">
      <xdr:nvSpPr>
        <xdr:cNvPr id="55" name="テキスト ボックス 54"/>
        <xdr:cNvSpPr txBox="1"/>
      </xdr:nvSpPr>
      <xdr:spPr>
        <a:xfrm>
          <a:off x="4622800" y="271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72003</xdr:rowOff>
    </xdr:from>
    <xdr:to>
      <xdr:col>3</xdr:col>
      <xdr:colOff>904875</xdr:colOff>
      <xdr:row>15</xdr:row>
      <xdr:rowOff>123857</xdr:rowOff>
    </xdr:to>
    <xdr:cxnSp macro="">
      <xdr:nvCxnSpPr>
        <xdr:cNvPr id="56" name="直線コネクタ 55"/>
        <xdr:cNvCxnSpPr/>
      </xdr:nvCxnSpPr>
      <xdr:spPr bwMode="auto">
        <a:xfrm flipV="1">
          <a:off x="3606800" y="2691378"/>
          <a:ext cx="698500" cy="51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13</xdr:row>
      <xdr:rowOff>123768</xdr:rowOff>
    </xdr:from>
    <xdr:to>
      <xdr:col>3</xdr:col>
      <xdr:colOff>955675</xdr:colOff>
      <xdr:row>14</xdr:row>
      <xdr:rowOff>53918</xdr:rowOff>
    </xdr:to>
    <xdr:sp macro="" textlink="">
      <xdr:nvSpPr>
        <xdr:cNvPr id="57" name="フローチャート : 判断 56"/>
        <xdr:cNvSpPr/>
      </xdr:nvSpPr>
      <xdr:spPr bwMode="auto">
        <a:xfrm>
          <a:off x="42545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64095</xdr:rowOff>
    </xdr:from>
    <xdr:ext cx="762000" cy="259045"/>
    <xdr:sp macro="" textlink="">
      <xdr:nvSpPr>
        <xdr:cNvPr id="58" name="テキスト ボックス 57"/>
        <xdr:cNvSpPr txBox="1"/>
      </xdr:nvSpPr>
      <xdr:spPr>
        <a:xfrm>
          <a:off x="3924300" y="216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122142</xdr:rowOff>
    </xdr:from>
    <xdr:to>
      <xdr:col>3</xdr:col>
      <xdr:colOff>206375</xdr:colOff>
      <xdr:row>15</xdr:row>
      <xdr:rowOff>123857</xdr:rowOff>
    </xdr:to>
    <xdr:cxnSp macro="">
      <xdr:nvCxnSpPr>
        <xdr:cNvPr id="59" name="直線コネクタ 58"/>
        <xdr:cNvCxnSpPr/>
      </xdr:nvCxnSpPr>
      <xdr:spPr bwMode="auto">
        <a:xfrm>
          <a:off x="2908300" y="2741517"/>
          <a:ext cx="698500" cy="1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8992</xdr:rowOff>
    </xdr:from>
    <xdr:to>
      <xdr:col>3</xdr:col>
      <xdr:colOff>257175</xdr:colOff>
      <xdr:row>14</xdr:row>
      <xdr:rowOff>110592</xdr:rowOff>
    </xdr:to>
    <xdr:sp macro="" textlink="">
      <xdr:nvSpPr>
        <xdr:cNvPr id="60" name="フローチャート : 判断 59"/>
        <xdr:cNvSpPr/>
      </xdr:nvSpPr>
      <xdr:spPr bwMode="auto">
        <a:xfrm>
          <a:off x="35560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120769</xdr:rowOff>
    </xdr:from>
    <xdr:ext cx="762000" cy="259045"/>
    <xdr:sp macro="" textlink="">
      <xdr:nvSpPr>
        <xdr:cNvPr id="61" name="テキスト ボックス 60"/>
        <xdr:cNvSpPr txBox="1"/>
      </xdr:nvSpPr>
      <xdr:spPr>
        <a:xfrm>
          <a:off x="3225800" y="222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13</xdr:row>
      <xdr:rowOff>152019</xdr:rowOff>
    </xdr:from>
    <xdr:to>
      <xdr:col>2</xdr:col>
      <xdr:colOff>692150</xdr:colOff>
      <xdr:row>14</xdr:row>
      <xdr:rowOff>82169</xdr:rowOff>
    </xdr:to>
    <xdr:sp macro="" textlink="">
      <xdr:nvSpPr>
        <xdr:cNvPr id="62" name="フローチャート : 判断 61"/>
        <xdr:cNvSpPr/>
      </xdr:nvSpPr>
      <xdr:spPr bwMode="auto">
        <a:xfrm>
          <a:off x="2857500" y="24284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92346</xdr:rowOff>
    </xdr:from>
    <xdr:ext cx="762000" cy="259045"/>
    <xdr:sp macro="" textlink="">
      <xdr:nvSpPr>
        <xdr:cNvPr id="63" name="テキスト ボックス 62"/>
        <xdr:cNvSpPr txBox="1"/>
      </xdr:nvSpPr>
      <xdr:spPr>
        <a:xfrm>
          <a:off x="2527300" y="219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129273</xdr:rowOff>
    </xdr:from>
    <xdr:to>
      <xdr:col>5</xdr:col>
      <xdr:colOff>34925</xdr:colOff>
      <xdr:row>15</xdr:row>
      <xdr:rowOff>59423</xdr:rowOff>
    </xdr:to>
    <xdr:sp macro="" textlink="">
      <xdr:nvSpPr>
        <xdr:cNvPr id="69" name="円/楕円 68"/>
        <xdr:cNvSpPr/>
      </xdr:nvSpPr>
      <xdr:spPr bwMode="auto">
        <a:xfrm>
          <a:off x="5600700" y="2577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145800</xdr:rowOff>
    </xdr:from>
    <xdr:ext cx="762000" cy="259045"/>
    <xdr:sp macro="" textlink="">
      <xdr:nvSpPr>
        <xdr:cNvPr id="70" name="人口1人当たり決算額の推移該当値テキスト130"/>
        <xdr:cNvSpPr txBox="1"/>
      </xdr:nvSpPr>
      <xdr:spPr>
        <a:xfrm>
          <a:off x="5740400" y="2422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88,714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164935</xdr:rowOff>
    </xdr:from>
    <xdr:to>
      <xdr:col>4</xdr:col>
      <xdr:colOff>520700</xdr:colOff>
      <xdr:row>15</xdr:row>
      <xdr:rowOff>95085</xdr:rowOff>
    </xdr:to>
    <xdr:sp macro="" textlink="">
      <xdr:nvSpPr>
        <xdr:cNvPr id="71" name="円/楕円 70"/>
        <xdr:cNvSpPr/>
      </xdr:nvSpPr>
      <xdr:spPr bwMode="auto">
        <a:xfrm>
          <a:off x="4953000" y="261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105262</xdr:rowOff>
    </xdr:from>
    <xdr:ext cx="736600" cy="259045"/>
    <xdr:sp macro="" textlink="">
      <xdr:nvSpPr>
        <xdr:cNvPr id="72" name="テキスト ボックス 71"/>
        <xdr:cNvSpPr txBox="1"/>
      </xdr:nvSpPr>
      <xdr:spPr>
        <a:xfrm>
          <a:off x="4622800" y="238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86,842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21203</xdr:rowOff>
    </xdr:from>
    <xdr:to>
      <xdr:col>3</xdr:col>
      <xdr:colOff>955675</xdr:colOff>
      <xdr:row>15</xdr:row>
      <xdr:rowOff>122803</xdr:rowOff>
    </xdr:to>
    <xdr:sp macro="" textlink="">
      <xdr:nvSpPr>
        <xdr:cNvPr id="73" name="円/楕円 72"/>
        <xdr:cNvSpPr/>
      </xdr:nvSpPr>
      <xdr:spPr bwMode="auto">
        <a:xfrm>
          <a:off x="4254500" y="2640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107580</xdr:rowOff>
    </xdr:from>
    <xdr:ext cx="762000" cy="259045"/>
    <xdr:sp macro="" textlink="">
      <xdr:nvSpPr>
        <xdr:cNvPr id="74" name="テキスト ボックス 73"/>
        <xdr:cNvSpPr txBox="1"/>
      </xdr:nvSpPr>
      <xdr:spPr>
        <a:xfrm>
          <a:off x="3924300" y="272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85,387</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73057</xdr:rowOff>
    </xdr:from>
    <xdr:to>
      <xdr:col>3</xdr:col>
      <xdr:colOff>257175</xdr:colOff>
      <xdr:row>16</xdr:row>
      <xdr:rowOff>3207</xdr:rowOff>
    </xdr:to>
    <xdr:sp macro="" textlink="">
      <xdr:nvSpPr>
        <xdr:cNvPr id="75" name="円/楕円 74"/>
        <xdr:cNvSpPr/>
      </xdr:nvSpPr>
      <xdr:spPr bwMode="auto">
        <a:xfrm>
          <a:off x="3556000" y="2692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159434</xdr:rowOff>
    </xdr:from>
    <xdr:ext cx="762000" cy="259045"/>
    <xdr:sp macro="" textlink="">
      <xdr:nvSpPr>
        <xdr:cNvPr id="76" name="テキスト ボックス 75"/>
        <xdr:cNvSpPr txBox="1"/>
      </xdr:nvSpPr>
      <xdr:spPr>
        <a:xfrm>
          <a:off x="3225800" y="277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82,665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71342</xdr:rowOff>
    </xdr:from>
    <xdr:to>
      <xdr:col>2</xdr:col>
      <xdr:colOff>692150</xdr:colOff>
      <xdr:row>16</xdr:row>
      <xdr:rowOff>1492</xdr:rowOff>
    </xdr:to>
    <xdr:sp macro="" textlink="">
      <xdr:nvSpPr>
        <xdr:cNvPr id="77" name="円/楕円 76"/>
        <xdr:cNvSpPr/>
      </xdr:nvSpPr>
      <xdr:spPr bwMode="auto">
        <a:xfrm>
          <a:off x="2857500" y="269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157719</xdr:rowOff>
    </xdr:from>
    <xdr:ext cx="762000" cy="259045"/>
    <xdr:sp macro="" textlink="">
      <xdr:nvSpPr>
        <xdr:cNvPr id="78" name="テキスト ボックス 77"/>
        <xdr:cNvSpPr txBox="1"/>
      </xdr:nvSpPr>
      <xdr:spPr>
        <a:xfrm>
          <a:off x="2527300" y="2777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85212</xdr:rowOff>
    </xdr:from>
    <xdr:to>
      <xdr:col>4</xdr:col>
      <xdr:colOff>1117600</xdr:colOff>
      <xdr:row>38</xdr:row>
      <xdr:rowOff>58534</xdr:rowOff>
    </xdr:to>
    <xdr:cxnSp macro="">
      <xdr:nvCxnSpPr>
        <xdr:cNvPr id="105" name="直線コネクタ 104"/>
        <xdr:cNvCxnSpPr/>
      </xdr:nvCxnSpPr>
      <xdr:spPr bwMode="auto">
        <a:xfrm flipV="1">
          <a:off x="5651500" y="6352662"/>
          <a:ext cx="0" cy="1173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30611</xdr:rowOff>
    </xdr:from>
    <xdr:ext cx="762000" cy="259045"/>
    <xdr:sp macro="" textlink="">
      <xdr:nvSpPr>
        <xdr:cNvPr id="106" name="人口1人当たり決算額の推移最小値テキスト445"/>
        <xdr:cNvSpPr txBox="1"/>
      </xdr:nvSpPr>
      <xdr:spPr>
        <a:xfrm>
          <a:off x="5740400" y="749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-2,005</a:t>
          </a:r>
          <a:endParaRPr kumimoji="1" lang="ja-JP" altLang="en-US" sz="1000" b="1">
            <a:latin typeface="ＭＳ Ｐゴシック"/>
          </a:endParaRPr>
        </a:p>
      </xdr:txBody>
    </xdr:sp>
    <xdr:clientData/>
  </xdr:oneCellAnchor>
  <xdr:twoCellAnchor>
    <xdr:from>
      <xdr:col>4</xdr:col>
      <xdr:colOff>1028700</xdr:colOff>
      <xdr:row>38</xdr:row>
      <xdr:rowOff>58534</xdr:rowOff>
    </xdr:from>
    <xdr:to>
      <xdr:col>5</xdr:col>
      <xdr:colOff>73025</xdr:colOff>
      <xdr:row>38</xdr:row>
      <xdr:rowOff>58534</xdr:rowOff>
    </xdr:to>
    <xdr:cxnSp macro="">
      <xdr:nvCxnSpPr>
        <xdr:cNvPr id="107" name="直線コネクタ 106"/>
        <xdr:cNvCxnSpPr/>
      </xdr:nvCxnSpPr>
      <xdr:spPr bwMode="auto">
        <a:xfrm>
          <a:off x="5562600" y="7526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171589</xdr:rowOff>
    </xdr:from>
    <xdr:ext cx="762000" cy="259045"/>
    <xdr:sp macro="" textlink="">
      <xdr:nvSpPr>
        <xdr:cNvPr id="108" name="人口1人当たり決算額の推移最大値テキスト445"/>
        <xdr:cNvSpPr txBox="1"/>
      </xdr:nvSpPr>
      <xdr:spPr>
        <a:xfrm>
          <a:off x="5740400" y="60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49,328</a:t>
          </a:r>
          <a:endParaRPr kumimoji="1" lang="ja-JP" altLang="en-US" sz="1000" b="1">
            <a:latin typeface="ＭＳ Ｐゴシック"/>
          </a:endParaRPr>
        </a:p>
      </xdr:txBody>
    </xdr:sp>
    <xdr:clientData/>
  </xdr:oneCellAnchor>
  <xdr:twoCellAnchor>
    <xdr:from>
      <xdr:col>4</xdr:col>
      <xdr:colOff>1028700</xdr:colOff>
      <xdr:row>34</xdr:row>
      <xdr:rowOff>85212</xdr:rowOff>
    </xdr:from>
    <xdr:to>
      <xdr:col>5</xdr:col>
      <xdr:colOff>73025</xdr:colOff>
      <xdr:row>34</xdr:row>
      <xdr:rowOff>85212</xdr:rowOff>
    </xdr:to>
    <xdr:cxnSp macro="">
      <xdr:nvCxnSpPr>
        <xdr:cNvPr id="109" name="直線コネクタ 108"/>
        <xdr:cNvCxnSpPr/>
      </xdr:nvCxnSpPr>
      <xdr:spPr bwMode="auto">
        <a:xfrm>
          <a:off x="5562600" y="6352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70833</xdr:rowOff>
    </xdr:from>
    <xdr:to>
      <xdr:col>4</xdr:col>
      <xdr:colOff>1117600</xdr:colOff>
      <xdr:row>37</xdr:row>
      <xdr:rowOff>120645</xdr:rowOff>
    </xdr:to>
    <xdr:cxnSp macro="">
      <xdr:nvCxnSpPr>
        <xdr:cNvPr id="110" name="直線コネクタ 109"/>
        <xdr:cNvCxnSpPr/>
      </xdr:nvCxnSpPr>
      <xdr:spPr bwMode="auto">
        <a:xfrm flipV="1">
          <a:off x="5003800" y="7195533"/>
          <a:ext cx="647700" cy="4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144116</xdr:rowOff>
    </xdr:from>
    <xdr:ext cx="762000" cy="259045"/>
    <xdr:sp macro="" textlink="">
      <xdr:nvSpPr>
        <xdr:cNvPr id="111" name="人口1人当たり決算額の推移平均値テキスト445"/>
        <xdr:cNvSpPr txBox="1"/>
      </xdr:nvSpPr>
      <xdr:spPr>
        <a:xfrm>
          <a:off x="5740400" y="6754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299039</xdr:rowOff>
    </xdr:from>
    <xdr:to>
      <xdr:col>5</xdr:col>
      <xdr:colOff>34925</xdr:colOff>
      <xdr:row>36</xdr:row>
      <xdr:rowOff>57739</xdr:rowOff>
    </xdr:to>
    <xdr:sp macro="" textlink="">
      <xdr:nvSpPr>
        <xdr:cNvPr id="112" name="フローチャート : 判断 111"/>
        <xdr:cNvSpPr/>
      </xdr:nvSpPr>
      <xdr:spPr bwMode="auto">
        <a:xfrm>
          <a:off x="56007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83817</xdr:rowOff>
    </xdr:from>
    <xdr:to>
      <xdr:col>4</xdr:col>
      <xdr:colOff>469900</xdr:colOff>
      <xdr:row>37</xdr:row>
      <xdr:rowOff>120645</xdr:rowOff>
    </xdr:to>
    <xdr:cxnSp macro="">
      <xdr:nvCxnSpPr>
        <xdr:cNvPr id="113" name="直線コネクタ 112"/>
        <xdr:cNvCxnSpPr/>
      </xdr:nvCxnSpPr>
      <xdr:spPr bwMode="auto">
        <a:xfrm>
          <a:off x="4305300" y="7208517"/>
          <a:ext cx="698500" cy="36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301645</xdr:rowOff>
    </xdr:from>
    <xdr:to>
      <xdr:col>4</xdr:col>
      <xdr:colOff>520700</xdr:colOff>
      <xdr:row>36</xdr:row>
      <xdr:rowOff>60345</xdr:rowOff>
    </xdr:to>
    <xdr:sp macro="" textlink="">
      <xdr:nvSpPr>
        <xdr:cNvPr id="114" name="フローチャート : 判断 113"/>
        <xdr:cNvSpPr/>
      </xdr:nvSpPr>
      <xdr:spPr bwMode="auto">
        <a:xfrm>
          <a:off x="49530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70522</xdr:rowOff>
    </xdr:from>
    <xdr:ext cx="736600" cy="259045"/>
    <xdr:sp macro="" textlink="">
      <xdr:nvSpPr>
        <xdr:cNvPr id="115" name="テキスト ボックス 114"/>
        <xdr:cNvSpPr txBox="1"/>
      </xdr:nvSpPr>
      <xdr:spPr>
        <a:xfrm>
          <a:off x="4622800" y="668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52431</xdr:rowOff>
    </xdr:from>
    <xdr:to>
      <xdr:col>3</xdr:col>
      <xdr:colOff>904875</xdr:colOff>
      <xdr:row>37</xdr:row>
      <xdr:rowOff>83817</xdr:rowOff>
    </xdr:to>
    <xdr:cxnSp macro="">
      <xdr:nvCxnSpPr>
        <xdr:cNvPr id="116" name="直線コネクタ 115"/>
        <xdr:cNvCxnSpPr/>
      </xdr:nvCxnSpPr>
      <xdr:spPr bwMode="auto">
        <a:xfrm>
          <a:off x="3606800" y="7177131"/>
          <a:ext cx="698500" cy="31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7" name="フローチャート : 判断 116"/>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8" name="テキスト ボックス 117"/>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33206</xdr:rowOff>
    </xdr:from>
    <xdr:to>
      <xdr:col>3</xdr:col>
      <xdr:colOff>206375</xdr:colOff>
      <xdr:row>37</xdr:row>
      <xdr:rowOff>52431</xdr:rowOff>
    </xdr:to>
    <xdr:cxnSp macro="">
      <xdr:nvCxnSpPr>
        <xdr:cNvPr id="119" name="直線コネクタ 118"/>
        <xdr:cNvCxnSpPr/>
      </xdr:nvCxnSpPr>
      <xdr:spPr bwMode="auto">
        <a:xfrm>
          <a:off x="2908300" y="7157906"/>
          <a:ext cx="698500" cy="1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20" name="フローチャート : 判断 119"/>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21" name="テキスト ボックス 120"/>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22" name="フローチャート : 判断 121"/>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3" name="テキスト ボックス 122"/>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20033</xdr:rowOff>
    </xdr:from>
    <xdr:to>
      <xdr:col>5</xdr:col>
      <xdr:colOff>34925</xdr:colOff>
      <xdr:row>37</xdr:row>
      <xdr:rowOff>121633</xdr:rowOff>
    </xdr:to>
    <xdr:sp macro="" textlink="">
      <xdr:nvSpPr>
        <xdr:cNvPr id="129" name="円/楕円 128"/>
        <xdr:cNvSpPr/>
      </xdr:nvSpPr>
      <xdr:spPr bwMode="auto">
        <a:xfrm>
          <a:off x="5600700" y="7144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163560</xdr:rowOff>
    </xdr:from>
    <xdr:ext cx="762000" cy="259045"/>
    <xdr:sp macro="" textlink="">
      <xdr:nvSpPr>
        <xdr:cNvPr id="130" name="人口1人当たり決算額の推移該当値テキスト445"/>
        <xdr:cNvSpPr txBox="1"/>
      </xdr:nvSpPr>
      <xdr:spPr>
        <a:xfrm>
          <a:off x="5740400" y="711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12,457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69845</xdr:rowOff>
    </xdr:from>
    <xdr:to>
      <xdr:col>4</xdr:col>
      <xdr:colOff>520700</xdr:colOff>
      <xdr:row>37</xdr:row>
      <xdr:rowOff>171445</xdr:rowOff>
    </xdr:to>
    <xdr:sp macro="" textlink="">
      <xdr:nvSpPr>
        <xdr:cNvPr id="131" name="円/楕円 130"/>
        <xdr:cNvSpPr/>
      </xdr:nvSpPr>
      <xdr:spPr bwMode="auto">
        <a:xfrm>
          <a:off x="4953000" y="7194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156222</xdr:rowOff>
    </xdr:from>
    <xdr:ext cx="736600" cy="259045"/>
    <xdr:sp macro="" textlink="">
      <xdr:nvSpPr>
        <xdr:cNvPr id="132" name="テキスト ボックス 131"/>
        <xdr:cNvSpPr txBox="1"/>
      </xdr:nvSpPr>
      <xdr:spPr>
        <a:xfrm>
          <a:off x="4622800" y="7280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33017</xdr:rowOff>
    </xdr:from>
    <xdr:to>
      <xdr:col>3</xdr:col>
      <xdr:colOff>955675</xdr:colOff>
      <xdr:row>37</xdr:row>
      <xdr:rowOff>134617</xdr:rowOff>
    </xdr:to>
    <xdr:sp macro="" textlink="">
      <xdr:nvSpPr>
        <xdr:cNvPr id="133" name="円/楕円 132"/>
        <xdr:cNvSpPr/>
      </xdr:nvSpPr>
      <xdr:spPr bwMode="auto">
        <a:xfrm>
          <a:off x="4254500" y="7157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119394</xdr:rowOff>
    </xdr:from>
    <xdr:ext cx="762000" cy="259045"/>
    <xdr:sp macro="" textlink="">
      <xdr:nvSpPr>
        <xdr:cNvPr id="134" name="テキスト ボックス 133"/>
        <xdr:cNvSpPr txBox="1"/>
      </xdr:nvSpPr>
      <xdr:spPr>
        <a:xfrm>
          <a:off x="3924300" y="7244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11,889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1631</xdr:rowOff>
    </xdr:from>
    <xdr:to>
      <xdr:col>3</xdr:col>
      <xdr:colOff>257175</xdr:colOff>
      <xdr:row>37</xdr:row>
      <xdr:rowOff>103231</xdr:rowOff>
    </xdr:to>
    <xdr:sp macro="" textlink="">
      <xdr:nvSpPr>
        <xdr:cNvPr id="135" name="円/楕円 134"/>
        <xdr:cNvSpPr/>
      </xdr:nvSpPr>
      <xdr:spPr bwMode="auto">
        <a:xfrm>
          <a:off x="3556000" y="7126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88008</xdr:rowOff>
    </xdr:from>
    <xdr:ext cx="762000" cy="259045"/>
    <xdr:sp macro="" textlink="">
      <xdr:nvSpPr>
        <xdr:cNvPr id="136" name="テキスト ボックス 135"/>
        <xdr:cNvSpPr txBox="1"/>
      </xdr:nvSpPr>
      <xdr:spPr>
        <a:xfrm>
          <a:off x="3225800" y="721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153856</xdr:rowOff>
    </xdr:from>
    <xdr:to>
      <xdr:col>2</xdr:col>
      <xdr:colOff>692150</xdr:colOff>
      <xdr:row>37</xdr:row>
      <xdr:rowOff>84006</xdr:rowOff>
    </xdr:to>
    <xdr:sp macro="" textlink="">
      <xdr:nvSpPr>
        <xdr:cNvPr id="137" name="円/楕円 136"/>
        <xdr:cNvSpPr/>
      </xdr:nvSpPr>
      <xdr:spPr bwMode="auto">
        <a:xfrm>
          <a:off x="2857500" y="7107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68783</xdr:rowOff>
    </xdr:from>
    <xdr:ext cx="762000" cy="259045"/>
    <xdr:sp macro="" textlink="">
      <xdr:nvSpPr>
        <xdr:cNvPr id="138" name="テキスト ボックス 137"/>
        <xdr:cNvSpPr txBox="1"/>
      </xdr:nvSpPr>
      <xdr:spPr>
        <a:xfrm>
          <a:off x="2527300" y="7193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奈良県葛城市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37,170
36,882
33.72
19,433,892
18,820,528
169,493
8,751,310
19,548,684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49609</xdr:rowOff>
    </xdr:from>
    <xdr:to>
      <xdr:col>6</xdr:col>
      <xdr:colOff>510540</xdr:colOff>
      <xdr:row>39</xdr:row>
      <xdr:rowOff>13444</xdr:rowOff>
    </xdr:to>
    <xdr:cxnSp macro="">
      <xdr:nvCxnSpPr>
        <xdr:cNvPr id="54" name="直線コネクタ 53"/>
        <xdr:cNvCxnSpPr/>
      </xdr:nvCxnSpPr>
      <xdr:spPr>
        <a:xfrm flipV="1">
          <a:off x="4633595" y="5193109"/>
          <a:ext cx="1270" cy="1506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17271</xdr:rowOff>
    </xdr:from>
    <xdr:ext cx="534377" cy="259045"/>
    <xdr:sp macro="" textlink="">
      <xdr:nvSpPr>
        <xdr:cNvPr id="55" name="人件費最小値テキスト"/>
        <xdr:cNvSpPr txBox="1"/>
      </xdr:nvSpPr>
      <xdr:spPr>
        <a:xfrm>
          <a:off x="4686300" y="670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38,023</a:t>
          </a:r>
          <a:endParaRPr kumimoji="1" lang="ja-JP" altLang="en-US" sz="1000" b="1">
            <a:latin typeface="ＭＳ Ｐゴシック"/>
          </a:endParaRPr>
        </a:p>
      </xdr:txBody>
    </xdr:sp>
    <xdr:clientData/>
  </xdr:oneCellAnchor>
  <xdr:twoCellAnchor>
    <xdr:from>
      <xdr:col>6</xdr:col>
      <xdr:colOff>422275</xdr:colOff>
      <xdr:row>39</xdr:row>
      <xdr:rowOff>13444</xdr:rowOff>
    </xdr:from>
    <xdr:to>
      <xdr:col>6</xdr:col>
      <xdr:colOff>600075</xdr:colOff>
      <xdr:row>39</xdr:row>
      <xdr:rowOff>13444</xdr:rowOff>
    </xdr:to>
    <xdr:cxnSp macro="">
      <xdr:nvCxnSpPr>
        <xdr:cNvPr id="56" name="直線コネクタ 55"/>
        <xdr:cNvCxnSpPr/>
      </xdr:nvCxnSpPr>
      <xdr:spPr>
        <a:xfrm>
          <a:off x="4546600" y="6699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167736</xdr:rowOff>
    </xdr:from>
    <xdr:ext cx="599010" cy="259045"/>
    <xdr:sp macro="" textlink="">
      <xdr:nvSpPr>
        <xdr:cNvPr id="57" name="人件費最大値テキスト"/>
        <xdr:cNvSpPr txBox="1"/>
      </xdr:nvSpPr>
      <xdr:spPr>
        <a:xfrm>
          <a:off x="4686300" y="4968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103,941</a:t>
          </a:r>
          <a:endParaRPr kumimoji="1" lang="ja-JP" altLang="en-US" sz="1000" b="1">
            <a:latin typeface="ＭＳ Ｐゴシック"/>
          </a:endParaRPr>
        </a:p>
      </xdr:txBody>
    </xdr:sp>
    <xdr:clientData/>
  </xdr:oneCellAnchor>
  <xdr:twoCellAnchor>
    <xdr:from>
      <xdr:col>6</xdr:col>
      <xdr:colOff>422275</xdr:colOff>
      <xdr:row>30</xdr:row>
      <xdr:rowOff>49609</xdr:rowOff>
    </xdr:from>
    <xdr:to>
      <xdr:col>6</xdr:col>
      <xdr:colOff>600075</xdr:colOff>
      <xdr:row>30</xdr:row>
      <xdr:rowOff>49609</xdr:rowOff>
    </xdr:to>
    <xdr:cxnSp macro="">
      <xdr:nvCxnSpPr>
        <xdr:cNvPr id="58" name="直線コネクタ 57"/>
        <xdr:cNvCxnSpPr/>
      </xdr:nvCxnSpPr>
      <xdr:spPr>
        <a:xfrm>
          <a:off x="4546600" y="5193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87236</xdr:rowOff>
    </xdr:from>
    <xdr:to>
      <xdr:col>6</xdr:col>
      <xdr:colOff>511175</xdr:colOff>
      <xdr:row>34</xdr:row>
      <xdr:rowOff>90825</xdr:rowOff>
    </xdr:to>
    <xdr:cxnSp macro="">
      <xdr:nvCxnSpPr>
        <xdr:cNvPr id="59" name="直線コネクタ 58"/>
        <xdr:cNvCxnSpPr/>
      </xdr:nvCxnSpPr>
      <xdr:spPr>
        <a:xfrm>
          <a:off x="3797300" y="5916536"/>
          <a:ext cx="8382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109961</xdr:rowOff>
    </xdr:from>
    <xdr:ext cx="534377" cy="259045"/>
    <xdr:sp macro="" textlink="">
      <xdr:nvSpPr>
        <xdr:cNvPr id="60" name="人件費平均値テキスト"/>
        <xdr:cNvSpPr txBox="1"/>
      </xdr:nvSpPr>
      <xdr:spPr>
        <a:xfrm>
          <a:off x="4686300" y="5939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68,135</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131534</xdr:rowOff>
    </xdr:from>
    <xdr:to>
      <xdr:col>6</xdr:col>
      <xdr:colOff>561975</xdr:colOff>
      <xdr:row>35</xdr:row>
      <xdr:rowOff>61684</xdr:rowOff>
    </xdr:to>
    <xdr:sp macro="" textlink="">
      <xdr:nvSpPr>
        <xdr:cNvPr id="61" name="フローチャート : 判断 60"/>
        <xdr:cNvSpPr/>
      </xdr:nvSpPr>
      <xdr:spPr>
        <a:xfrm>
          <a:off x="4584700" y="596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87236</xdr:rowOff>
    </xdr:from>
    <xdr:to>
      <xdr:col>5</xdr:col>
      <xdr:colOff>358775</xdr:colOff>
      <xdr:row>34</xdr:row>
      <xdr:rowOff>155565</xdr:rowOff>
    </xdr:to>
    <xdr:cxnSp macro="">
      <xdr:nvCxnSpPr>
        <xdr:cNvPr id="62" name="直線コネクタ 61"/>
        <xdr:cNvCxnSpPr/>
      </xdr:nvCxnSpPr>
      <xdr:spPr>
        <a:xfrm flipV="1">
          <a:off x="2908300" y="5916536"/>
          <a:ext cx="889000" cy="6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45100</xdr:rowOff>
    </xdr:from>
    <xdr:to>
      <xdr:col>5</xdr:col>
      <xdr:colOff>409575</xdr:colOff>
      <xdr:row>34</xdr:row>
      <xdr:rowOff>146700</xdr:rowOff>
    </xdr:to>
    <xdr:sp macro="" textlink="">
      <xdr:nvSpPr>
        <xdr:cNvPr id="63" name="フローチャート : 判断 62"/>
        <xdr:cNvSpPr/>
      </xdr:nvSpPr>
      <xdr:spPr>
        <a:xfrm>
          <a:off x="3746500" y="587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137827</xdr:rowOff>
    </xdr:from>
    <xdr:ext cx="534377" cy="259045"/>
    <xdr:sp macro="" textlink="">
      <xdr:nvSpPr>
        <xdr:cNvPr id="64" name="テキスト ボックス 63"/>
        <xdr:cNvSpPr txBox="1"/>
      </xdr:nvSpPr>
      <xdr:spPr>
        <a:xfrm>
          <a:off x="3530111" y="596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105799</xdr:rowOff>
    </xdr:from>
    <xdr:to>
      <xdr:col>4</xdr:col>
      <xdr:colOff>155575</xdr:colOff>
      <xdr:row>34</xdr:row>
      <xdr:rowOff>155565</xdr:rowOff>
    </xdr:to>
    <xdr:cxnSp macro="">
      <xdr:nvCxnSpPr>
        <xdr:cNvPr id="65" name="直線コネクタ 64"/>
        <xdr:cNvCxnSpPr/>
      </xdr:nvCxnSpPr>
      <xdr:spPr>
        <a:xfrm>
          <a:off x="2019300" y="5763649"/>
          <a:ext cx="889000" cy="2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106091</xdr:rowOff>
    </xdr:from>
    <xdr:to>
      <xdr:col>4</xdr:col>
      <xdr:colOff>206375</xdr:colOff>
      <xdr:row>33</xdr:row>
      <xdr:rowOff>36241</xdr:rowOff>
    </xdr:to>
    <xdr:sp macro="" textlink="">
      <xdr:nvSpPr>
        <xdr:cNvPr id="66" name="フローチャート : 判断 65"/>
        <xdr:cNvSpPr/>
      </xdr:nvSpPr>
      <xdr:spPr>
        <a:xfrm>
          <a:off x="2857500" y="559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31</xdr:row>
      <xdr:rowOff>52768</xdr:rowOff>
    </xdr:from>
    <xdr:ext cx="534377" cy="259045"/>
    <xdr:sp macro="" textlink="">
      <xdr:nvSpPr>
        <xdr:cNvPr id="67" name="テキスト ボックス 66"/>
        <xdr:cNvSpPr txBox="1"/>
      </xdr:nvSpPr>
      <xdr:spPr>
        <a:xfrm>
          <a:off x="2641111" y="53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105799</xdr:rowOff>
    </xdr:from>
    <xdr:to>
      <xdr:col>2</xdr:col>
      <xdr:colOff>638175</xdr:colOff>
      <xdr:row>33</xdr:row>
      <xdr:rowOff>134762</xdr:rowOff>
    </xdr:to>
    <xdr:cxnSp macro="">
      <xdr:nvCxnSpPr>
        <xdr:cNvPr id="68" name="直線コネクタ 67"/>
        <xdr:cNvCxnSpPr/>
      </xdr:nvCxnSpPr>
      <xdr:spPr>
        <a:xfrm flipV="1">
          <a:off x="1130300" y="5763649"/>
          <a:ext cx="889000" cy="2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130734</xdr:rowOff>
    </xdr:from>
    <xdr:to>
      <xdr:col>3</xdr:col>
      <xdr:colOff>3175</xdr:colOff>
      <xdr:row>33</xdr:row>
      <xdr:rowOff>60884</xdr:rowOff>
    </xdr:to>
    <xdr:sp macro="" textlink="">
      <xdr:nvSpPr>
        <xdr:cNvPr id="69" name="フローチャート : 判断 68"/>
        <xdr:cNvSpPr/>
      </xdr:nvSpPr>
      <xdr:spPr>
        <a:xfrm>
          <a:off x="1968500" y="56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31</xdr:row>
      <xdr:rowOff>77411</xdr:rowOff>
    </xdr:from>
    <xdr:ext cx="534377" cy="259045"/>
    <xdr:sp macro="" textlink="">
      <xdr:nvSpPr>
        <xdr:cNvPr id="70" name="テキスト ボックス 69"/>
        <xdr:cNvSpPr txBox="1"/>
      </xdr:nvSpPr>
      <xdr:spPr>
        <a:xfrm>
          <a:off x="1752111" y="53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91895</xdr:rowOff>
    </xdr:from>
    <xdr:to>
      <xdr:col>1</xdr:col>
      <xdr:colOff>485775</xdr:colOff>
      <xdr:row>33</xdr:row>
      <xdr:rowOff>22045</xdr:rowOff>
    </xdr:to>
    <xdr:sp macro="" textlink="">
      <xdr:nvSpPr>
        <xdr:cNvPr id="71" name="フローチャート : 判断 70"/>
        <xdr:cNvSpPr/>
      </xdr:nvSpPr>
      <xdr:spPr>
        <a:xfrm>
          <a:off x="1079500" y="55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38572</xdr:rowOff>
    </xdr:from>
    <xdr:ext cx="534377" cy="259045"/>
    <xdr:sp macro="" textlink="">
      <xdr:nvSpPr>
        <xdr:cNvPr id="72" name="テキスト ボックス 71"/>
        <xdr:cNvSpPr txBox="1"/>
      </xdr:nvSpPr>
      <xdr:spPr>
        <a:xfrm>
          <a:off x="863111" y="53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40025</xdr:rowOff>
    </xdr:from>
    <xdr:to>
      <xdr:col>6</xdr:col>
      <xdr:colOff>561975</xdr:colOff>
      <xdr:row>34</xdr:row>
      <xdr:rowOff>141625</xdr:rowOff>
    </xdr:to>
    <xdr:sp macro="" textlink="">
      <xdr:nvSpPr>
        <xdr:cNvPr id="78" name="円/楕円 77"/>
        <xdr:cNvSpPr/>
      </xdr:nvSpPr>
      <xdr:spPr>
        <a:xfrm>
          <a:off x="4584700" y="586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62902</xdr:rowOff>
    </xdr:from>
    <xdr:ext cx="534377" cy="259045"/>
    <xdr:sp macro="" textlink="">
      <xdr:nvSpPr>
        <xdr:cNvPr id="79" name="人件費該当値テキスト"/>
        <xdr:cNvSpPr txBox="1"/>
      </xdr:nvSpPr>
      <xdr:spPr>
        <a:xfrm>
          <a:off x="4686300" y="572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72,138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36436</xdr:rowOff>
    </xdr:from>
    <xdr:to>
      <xdr:col>5</xdr:col>
      <xdr:colOff>409575</xdr:colOff>
      <xdr:row>34</xdr:row>
      <xdr:rowOff>138036</xdr:rowOff>
    </xdr:to>
    <xdr:sp macro="" textlink="">
      <xdr:nvSpPr>
        <xdr:cNvPr id="80" name="円/楕円 79"/>
        <xdr:cNvSpPr/>
      </xdr:nvSpPr>
      <xdr:spPr>
        <a:xfrm>
          <a:off x="3746500" y="586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154563</xdr:rowOff>
    </xdr:from>
    <xdr:ext cx="534377" cy="259045"/>
    <xdr:sp macro="" textlink="">
      <xdr:nvSpPr>
        <xdr:cNvPr id="81" name="テキスト ボックス 80"/>
        <xdr:cNvSpPr txBox="1"/>
      </xdr:nvSpPr>
      <xdr:spPr>
        <a:xfrm>
          <a:off x="3530111" y="56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72,295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104765</xdr:rowOff>
    </xdr:from>
    <xdr:to>
      <xdr:col>4</xdr:col>
      <xdr:colOff>206375</xdr:colOff>
      <xdr:row>35</xdr:row>
      <xdr:rowOff>34915</xdr:rowOff>
    </xdr:to>
    <xdr:sp macro="" textlink="">
      <xdr:nvSpPr>
        <xdr:cNvPr id="82" name="円/楕円 81"/>
        <xdr:cNvSpPr/>
      </xdr:nvSpPr>
      <xdr:spPr>
        <a:xfrm>
          <a:off x="2857500" y="593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26042</xdr:rowOff>
    </xdr:from>
    <xdr:ext cx="534377" cy="259045"/>
    <xdr:sp macro="" textlink="">
      <xdr:nvSpPr>
        <xdr:cNvPr id="83" name="テキスト ボックス 82"/>
        <xdr:cNvSpPr txBox="1"/>
      </xdr:nvSpPr>
      <xdr:spPr>
        <a:xfrm>
          <a:off x="2641111" y="60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69,306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54999</xdr:rowOff>
    </xdr:from>
    <xdr:to>
      <xdr:col>3</xdr:col>
      <xdr:colOff>3175</xdr:colOff>
      <xdr:row>33</xdr:row>
      <xdr:rowOff>156599</xdr:rowOff>
    </xdr:to>
    <xdr:sp macro="" textlink="">
      <xdr:nvSpPr>
        <xdr:cNvPr id="84" name="円/楕円 83"/>
        <xdr:cNvSpPr/>
      </xdr:nvSpPr>
      <xdr:spPr>
        <a:xfrm>
          <a:off x="1968500" y="571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147726</xdr:rowOff>
    </xdr:from>
    <xdr:ext cx="534377" cy="259045"/>
    <xdr:sp macro="" textlink="">
      <xdr:nvSpPr>
        <xdr:cNvPr id="85" name="テキスト ボックス 84"/>
        <xdr:cNvSpPr txBox="1"/>
      </xdr:nvSpPr>
      <xdr:spPr>
        <a:xfrm>
          <a:off x="1752111" y="58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78,983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83962</xdr:rowOff>
    </xdr:from>
    <xdr:to>
      <xdr:col>1</xdr:col>
      <xdr:colOff>485775</xdr:colOff>
      <xdr:row>34</xdr:row>
      <xdr:rowOff>14112</xdr:rowOff>
    </xdr:to>
    <xdr:sp macro="" textlink="">
      <xdr:nvSpPr>
        <xdr:cNvPr id="86" name="円/楕円 85"/>
        <xdr:cNvSpPr/>
      </xdr:nvSpPr>
      <xdr:spPr>
        <a:xfrm>
          <a:off x="1079500" y="57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5239</xdr:rowOff>
    </xdr:from>
    <xdr:ext cx="534377" cy="259045"/>
    <xdr:sp macro="" textlink="">
      <xdr:nvSpPr>
        <xdr:cNvPr id="87" name="テキスト ボックス 86"/>
        <xdr:cNvSpPr txBox="1"/>
      </xdr:nvSpPr>
      <xdr:spPr>
        <a:xfrm>
          <a:off x="863111" y="58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77,716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40202</xdr:rowOff>
    </xdr:from>
    <xdr:to>
      <xdr:col>6</xdr:col>
      <xdr:colOff>510540</xdr:colOff>
      <xdr:row>58</xdr:row>
      <xdr:rowOff>46229</xdr:rowOff>
    </xdr:to>
    <xdr:cxnSp macro="">
      <xdr:nvCxnSpPr>
        <xdr:cNvPr id="111" name="直線コネクタ 110"/>
        <xdr:cNvCxnSpPr/>
      </xdr:nvCxnSpPr>
      <xdr:spPr>
        <a:xfrm flipV="1">
          <a:off x="4633595" y="8612702"/>
          <a:ext cx="1270" cy="1377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50056</xdr:rowOff>
    </xdr:from>
    <xdr:ext cx="534377" cy="259045"/>
    <xdr:sp macro="" textlink="">
      <xdr:nvSpPr>
        <xdr:cNvPr id="112" name="物件費最小値テキスト"/>
        <xdr:cNvSpPr txBox="1"/>
      </xdr:nvSpPr>
      <xdr:spPr>
        <a:xfrm>
          <a:off x="4686300" y="999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44,533</a:t>
          </a:r>
          <a:endParaRPr kumimoji="1" lang="ja-JP" altLang="en-US" sz="1000" b="1">
            <a:latin typeface="ＭＳ Ｐゴシック"/>
          </a:endParaRPr>
        </a:p>
      </xdr:txBody>
    </xdr:sp>
    <xdr:clientData/>
  </xdr:oneCellAnchor>
  <xdr:twoCellAnchor>
    <xdr:from>
      <xdr:col>6</xdr:col>
      <xdr:colOff>422275</xdr:colOff>
      <xdr:row>58</xdr:row>
      <xdr:rowOff>46229</xdr:rowOff>
    </xdr:from>
    <xdr:to>
      <xdr:col>6</xdr:col>
      <xdr:colOff>600075</xdr:colOff>
      <xdr:row>58</xdr:row>
      <xdr:rowOff>46229</xdr:rowOff>
    </xdr:to>
    <xdr:cxnSp macro="">
      <xdr:nvCxnSpPr>
        <xdr:cNvPr id="113" name="直線コネクタ 112"/>
        <xdr:cNvCxnSpPr/>
      </xdr:nvCxnSpPr>
      <xdr:spPr>
        <a:xfrm>
          <a:off x="4546600" y="9990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158329</xdr:rowOff>
    </xdr:from>
    <xdr:ext cx="599010" cy="259045"/>
    <xdr:sp macro="" textlink="">
      <xdr:nvSpPr>
        <xdr:cNvPr id="114" name="物件費最大値テキスト"/>
        <xdr:cNvSpPr txBox="1"/>
      </xdr:nvSpPr>
      <xdr:spPr>
        <a:xfrm>
          <a:off x="4686300" y="83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406,115</a:t>
          </a:r>
          <a:endParaRPr kumimoji="1" lang="ja-JP" altLang="en-US" sz="1000" b="1">
            <a:latin typeface="ＭＳ Ｐゴシック"/>
          </a:endParaRPr>
        </a:p>
      </xdr:txBody>
    </xdr:sp>
    <xdr:clientData/>
  </xdr:oneCellAnchor>
  <xdr:twoCellAnchor>
    <xdr:from>
      <xdr:col>6</xdr:col>
      <xdr:colOff>422275</xdr:colOff>
      <xdr:row>50</xdr:row>
      <xdr:rowOff>40202</xdr:rowOff>
    </xdr:from>
    <xdr:to>
      <xdr:col>6</xdr:col>
      <xdr:colOff>600075</xdr:colOff>
      <xdr:row>50</xdr:row>
      <xdr:rowOff>40202</xdr:rowOff>
    </xdr:to>
    <xdr:cxnSp macro="">
      <xdr:nvCxnSpPr>
        <xdr:cNvPr id="115" name="直線コネクタ 114"/>
        <xdr:cNvCxnSpPr/>
      </xdr:nvCxnSpPr>
      <xdr:spPr>
        <a:xfrm>
          <a:off x="4546600" y="861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139049</xdr:rowOff>
    </xdr:from>
    <xdr:to>
      <xdr:col>6</xdr:col>
      <xdr:colOff>511175</xdr:colOff>
      <xdr:row>57</xdr:row>
      <xdr:rowOff>146364</xdr:rowOff>
    </xdr:to>
    <xdr:cxnSp macro="">
      <xdr:nvCxnSpPr>
        <xdr:cNvPr id="116" name="直線コネクタ 115"/>
        <xdr:cNvCxnSpPr/>
      </xdr:nvCxnSpPr>
      <xdr:spPr>
        <a:xfrm flipV="1">
          <a:off x="3797300" y="991169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94750</xdr:rowOff>
    </xdr:from>
    <xdr:ext cx="534377" cy="259045"/>
    <xdr:sp macro="" textlink="">
      <xdr:nvSpPr>
        <xdr:cNvPr id="117" name="物件費平均値テキスト"/>
        <xdr:cNvSpPr txBox="1"/>
      </xdr:nvSpPr>
      <xdr:spPr>
        <a:xfrm>
          <a:off x="4686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71873</xdr:rowOff>
    </xdr:from>
    <xdr:to>
      <xdr:col>6</xdr:col>
      <xdr:colOff>561975</xdr:colOff>
      <xdr:row>58</xdr:row>
      <xdr:rowOff>2023</xdr:rowOff>
    </xdr:to>
    <xdr:sp macro="" textlink="">
      <xdr:nvSpPr>
        <xdr:cNvPr id="118" name="フローチャート : 判断 117"/>
        <xdr:cNvSpPr/>
      </xdr:nvSpPr>
      <xdr:spPr>
        <a:xfrm>
          <a:off x="4584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146364</xdr:rowOff>
    </xdr:from>
    <xdr:to>
      <xdr:col>5</xdr:col>
      <xdr:colOff>358775</xdr:colOff>
      <xdr:row>58</xdr:row>
      <xdr:rowOff>3493</xdr:rowOff>
    </xdr:to>
    <xdr:cxnSp macro="">
      <xdr:nvCxnSpPr>
        <xdr:cNvPr id="119" name="直線コネクタ 118"/>
        <xdr:cNvCxnSpPr/>
      </xdr:nvCxnSpPr>
      <xdr:spPr>
        <a:xfrm flipV="1">
          <a:off x="2908300" y="9919014"/>
          <a:ext cx="889000" cy="2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69217</xdr:rowOff>
    </xdr:from>
    <xdr:to>
      <xdr:col>5</xdr:col>
      <xdr:colOff>409575</xdr:colOff>
      <xdr:row>57</xdr:row>
      <xdr:rowOff>170817</xdr:rowOff>
    </xdr:to>
    <xdr:sp macro="" textlink="">
      <xdr:nvSpPr>
        <xdr:cNvPr id="120" name="フローチャート : 判断 119"/>
        <xdr:cNvSpPr/>
      </xdr:nvSpPr>
      <xdr:spPr>
        <a:xfrm>
          <a:off x="3746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15894</xdr:rowOff>
    </xdr:from>
    <xdr:ext cx="534377" cy="259045"/>
    <xdr:sp macro="" textlink="">
      <xdr:nvSpPr>
        <xdr:cNvPr id="121" name="テキスト ボックス 120"/>
        <xdr:cNvSpPr txBox="1"/>
      </xdr:nvSpPr>
      <xdr:spPr>
        <a:xfrm>
          <a:off x="3530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169331</xdr:rowOff>
    </xdr:from>
    <xdr:to>
      <xdr:col>4</xdr:col>
      <xdr:colOff>155575</xdr:colOff>
      <xdr:row>58</xdr:row>
      <xdr:rowOff>3493</xdr:rowOff>
    </xdr:to>
    <xdr:cxnSp macro="">
      <xdr:nvCxnSpPr>
        <xdr:cNvPr id="122" name="直線コネクタ 121"/>
        <xdr:cNvCxnSpPr/>
      </xdr:nvCxnSpPr>
      <xdr:spPr>
        <a:xfrm>
          <a:off x="2019300" y="9941981"/>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76624</xdr:rowOff>
    </xdr:from>
    <xdr:to>
      <xdr:col>4</xdr:col>
      <xdr:colOff>206375</xdr:colOff>
      <xdr:row>58</xdr:row>
      <xdr:rowOff>6774</xdr:rowOff>
    </xdr:to>
    <xdr:sp macro="" textlink="">
      <xdr:nvSpPr>
        <xdr:cNvPr id="123" name="フローチャート : 判断 122"/>
        <xdr:cNvSpPr/>
      </xdr:nvSpPr>
      <xdr:spPr>
        <a:xfrm>
          <a:off x="2857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23301</xdr:rowOff>
    </xdr:from>
    <xdr:ext cx="534377" cy="259045"/>
    <xdr:sp macro="" textlink="">
      <xdr:nvSpPr>
        <xdr:cNvPr id="124" name="テキスト ボックス 123"/>
        <xdr:cNvSpPr txBox="1"/>
      </xdr:nvSpPr>
      <xdr:spPr>
        <a:xfrm>
          <a:off x="2641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169331</xdr:rowOff>
    </xdr:from>
    <xdr:to>
      <xdr:col>2</xdr:col>
      <xdr:colOff>638175</xdr:colOff>
      <xdr:row>58</xdr:row>
      <xdr:rowOff>18230</xdr:rowOff>
    </xdr:to>
    <xdr:cxnSp macro="">
      <xdr:nvCxnSpPr>
        <xdr:cNvPr id="125" name="直線コネクタ 124"/>
        <xdr:cNvCxnSpPr/>
      </xdr:nvCxnSpPr>
      <xdr:spPr>
        <a:xfrm flipV="1">
          <a:off x="1130300" y="9941981"/>
          <a:ext cx="889000" cy="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82827</xdr:rowOff>
    </xdr:from>
    <xdr:to>
      <xdr:col>3</xdr:col>
      <xdr:colOff>3175</xdr:colOff>
      <xdr:row>58</xdr:row>
      <xdr:rowOff>12977</xdr:rowOff>
    </xdr:to>
    <xdr:sp macro="" textlink="">
      <xdr:nvSpPr>
        <xdr:cNvPr id="126" name="フローチャート : 判断 125"/>
        <xdr:cNvSpPr/>
      </xdr:nvSpPr>
      <xdr:spPr>
        <a:xfrm>
          <a:off x="1968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29504</xdr:rowOff>
    </xdr:from>
    <xdr:ext cx="534377" cy="259045"/>
    <xdr:sp macro="" textlink="">
      <xdr:nvSpPr>
        <xdr:cNvPr id="127" name="テキスト ボックス 126"/>
        <xdr:cNvSpPr txBox="1"/>
      </xdr:nvSpPr>
      <xdr:spPr>
        <a:xfrm>
          <a:off x="1752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81893</xdr:rowOff>
    </xdr:from>
    <xdr:to>
      <xdr:col>1</xdr:col>
      <xdr:colOff>485775</xdr:colOff>
      <xdr:row>58</xdr:row>
      <xdr:rowOff>12043</xdr:rowOff>
    </xdr:to>
    <xdr:sp macro="" textlink="">
      <xdr:nvSpPr>
        <xdr:cNvPr id="128" name="フローチャート : 判断 127"/>
        <xdr:cNvSpPr/>
      </xdr:nvSpPr>
      <xdr:spPr>
        <a:xfrm>
          <a:off x="1079500" y="985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28570</xdr:rowOff>
    </xdr:from>
    <xdr:ext cx="534377" cy="259045"/>
    <xdr:sp macro="" textlink="">
      <xdr:nvSpPr>
        <xdr:cNvPr id="129" name="テキスト ボックス 128"/>
        <xdr:cNvSpPr txBox="1"/>
      </xdr:nvSpPr>
      <xdr:spPr>
        <a:xfrm>
          <a:off x="863111" y="96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88249</xdr:rowOff>
    </xdr:from>
    <xdr:to>
      <xdr:col>6</xdr:col>
      <xdr:colOff>561975</xdr:colOff>
      <xdr:row>58</xdr:row>
      <xdr:rowOff>18399</xdr:rowOff>
    </xdr:to>
    <xdr:sp macro="" textlink="">
      <xdr:nvSpPr>
        <xdr:cNvPr id="135" name="円/楕円 134"/>
        <xdr:cNvSpPr/>
      </xdr:nvSpPr>
      <xdr:spPr>
        <a:xfrm>
          <a:off x="4584700" y="986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50301</xdr:rowOff>
    </xdr:from>
    <xdr:ext cx="534377" cy="259045"/>
    <xdr:sp macro="" textlink="">
      <xdr:nvSpPr>
        <xdr:cNvPr id="136" name="物件費該当値テキスト"/>
        <xdr:cNvSpPr txBox="1"/>
      </xdr:nvSpPr>
      <xdr:spPr>
        <a:xfrm>
          <a:off x="4686300" y="98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65,171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95564</xdr:rowOff>
    </xdr:from>
    <xdr:to>
      <xdr:col>5</xdr:col>
      <xdr:colOff>409575</xdr:colOff>
      <xdr:row>58</xdr:row>
      <xdr:rowOff>25714</xdr:rowOff>
    </xdr:to>
    <xdr:sp macro="" textlink="">
      <xdr:nvSpPr>
        <xdr:cNvPr id="137" name="円/楕円 136"/>
        <xdr:cNvSpPr/>
      </xdr:nvSpPr>
      <xdr:spPr>
        <a:xfrm>
          <a:off x="3746500" y="986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16841</xdr:rowOff>
    </xdr:from>
    <xdr:ext cx="534377" cy="259045"/>
    <xdr:sp macro="" textlink="">
      <xdr:nvSpPr>
        <xdr:cNvPr id="138" name="テキスト ボックス 137"/>
        <xdr:cNvSpPr txBox="1"/>
      </xdr:nvSpPr>
      <xdr:spPr>
        <a:xfrm>
          <a:off x="3530111" y="996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124143</xdr:rowOff>
    </xdr:from>
    <xdr:to>
      <xdr:col>4</xdr:col>
      <xdr:colOff>206375</xdr:colOff>
      <xdr:row>58</xdr:row>
      <xdr:rowOff>54293</xdr:rowOff>
    </xdr:to>
    <xdr:sp macro="" textlink="">
      <xdr:nvSpPr>
        <xdr:cNvPr id="139" name="円/楕円 138"/>
        <xdr:cNvSpPr/>
      </xdr:nvSpPr>
      <xdr:spPr>
        <a:xfrm>
          <a:off x="2857500" y="989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45420</xdr:rowOff>
    </xdr:from>
    <xdr:ext cx="534377" cy="259045"/>
    <xdr:sp macro="" textlink="">
      <xdr:nvSpPr>
        <xdr:cNvPr id="140" name="テキスト ボックス 139"/>
        <xdr:cNvSpPr txBox="1"/>
      </xdr:nvSpPr>
      <xdr:spPr>
        <a:xfrm>
          <a:off x="2641111" y="9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118531</xdr:rowOff>
    </xdr:from>
    <xdr:to>
      <xdr:col>3</xdr:col>
      <xdr:colOff>3175</xdr:colOff>
      <xdr:row>58</xdr:row>
      <xdr:rowOff>48681</xdr:rowOff>
    </xdr:to>
    <xdr:sp macro="" textlink="">
      <xdr:nvSpPr>
        <xdr:cNvPr id="141" name="円/楕円 140"/>
        <xdr:cNvSpPr/>
      </xdr:nvSpPr>
      <xdr:spPr>
        <a:xfrm>
          <a:off x="1968500" y="989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39808</xdr:rowOff>
    </xdr:from>
    <xdr:ext cx="534377" cy="259045"/>
    <xdr:sp macro="" textlink="">
      <xdr:nvSpPr>
        <xdr:cNvPr id="142" name="テキスト ボックス 141"/>
        <xdr:cNvSpPr txBox="1"/>
      </xdr:nvSpPr>
      <xdr:spPr>
        <a:xfrm>
          <a:off x="1752111" y="998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138880</xdr:rowOff>
    </xdr:from>
    <xdr:to>
      <xdr:col>1</xdr:col>
      <xdr:colOff>485775</xdr:colOff>
      <xdr:row>58</xdr:row>
      <xdr:rowOff>69030</xdr:rowOff>
    </xdr:to>
    <xdr:sp macro="" textlink="">
      <xdr:nvSpPr>
        <xdr:cNvPr id="143" name="円/楕円 142"/>
        <xdr:cNvSpPr/>
      </xdr:nvSpPr>
      <xdr:spPr>
        <a:xfrm>
          <a:off x="1079500" y="991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60157</xdr:rowOff>
    </xdr:from>
    <xdr:ext cx="534377" cy="259045"/>
    <xdr:sp macro="" textlink="">
      <xdr:nvSpPr>
        <xdr:cNvPr id="144" name="テキスト ボックス 143"/>
        <xdr:cNvSpPr txBox="1"/>
      </xdr:nvSpPr>
      <xdr:spPr>
        <a:xfrm>
          <a:off x="863111" y="1000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149796</xdr:rowOff>
    </xdr:from>
    <xdr:to>
      <xdr:col>6</xdr:col>
      <xdr:colOff>510540</xdr:colOff>
      <xdr:row>79</xdr:row>
      <xdr:rowOff>23800</xdr:rowOff>
    </xdr:to>
    <xdr:cxnSp macro="">
      <xdr:nvCxnSpPr>
        <xdr:cNvPr id="168" name="直線コネクタ 167"/>
        <xdr:cNvCxnSpPr/>
      </xdr:nvCxnSpPr>
      <xdr:spPr>
        <a:xfrm flipV="1">
          <a:off x="4633595" y="12151296"/>
          <a:ext cx="1270" cy="141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27627</xdr:rowOff>
    </xdr:from>
    <xdr:ext cx="378565" cy="259045"/>
    <xdr:sp macro="" textlink="">
      <xdr:nvSpPr>
        <xdr:cNvPr id="169" name="維持補修費最小値テキスト"/>
        <xdr:cNvSpPr txBox="1"/>
      </xdr:nvSpPr>
      <xdr:spPr>
        <a:xfrm>
          <a:off x="4686300" y="13572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542</a:t>
          </a:r>
          <a:endParaRPr kumimoji="1" lang="ja-JP" altLang="en-US" sz="1000" b="1">
            <a:latin typeface="ＭＳ Ｐゴシック"/>
          </a:endParaRPr>
        </a:p>
      </xdr:txBody>
    </xdr:sp>
    <xdr:clientData/>
  </xdr:oneCellAnchor>
  <xdr:twoCellAnchor>
    <xdr:from>
      <xdr:col>6</xdr:col>
      <xdr:colOff>422275</xdr:colOff>
      <xdr:row>79</xdr:row>
      <xdr:rowOff>23800</xdr:rowOff>
    </xdr:from>
    <xdr:to>
      <xdr:col>6</xdr:col>
      <xdr:colOff>600075</xdr:colOff>
      <xdr:row>79</xdr:row>
      <xdr:rowOff>23800</xdr:rowOff>
    </xdr:to>
    <xdr:cxnSp macro="">
      <xdr:nvCxnSpPr>
        <xdr:cNvPr id="170" name="直線コネクタ 169"/>
        <xdr:cNvCxnSpPr/>
      </xdr:nvCxnSpPr>
      <xdr:spPr>
        <a:xfrm>
          <a:off x="4546600" y="135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96473</xdr:rowOff>
    </xdr:from>
    <xdr:ext cx="534377" cy="259045"/>
    <xdr:sp macro="" textlink="">
      <xdr:nvSpPr>
        <xdr:cNvPr id="171" name="維持補修費最大値テキスト"/>
        <xdr:cNvSpPr txBox="1"/>
      </xdr:nvSpPr>
      <xdr:spPr>
        <a:xfrm>
          <a:off x="4686300" y="1192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37,735</a:t>
          </a:r>
          <a:endParaRPr kumimoji="1" lang="ja-JP" altLang="en-US" sz="1000" b="1">
            <a:latin typeface="ＭＳ Ｐゴシック"/>
          </a:endParaRPr>
        </a:p>
      </xdr:txBody>
    </xdr:sp>
    <xdr:clientData/>
  </xdr:oneCellAnchor>
  <xdr:twoCellAnchor>
    <xdr:from>
      <xdr:col>6</xdr:col>
      <xdr:colOff>422275</xdr:colOff>
      <xdr:row>70</xdr:row>
      <xdr:rowOff>149796</xdr:rowOff>
    </xdr:from>
    <xdr:to>
      <xdr:col>6</xdr:col>
      <xdr:colOff>600075</xdr:colOff>
      <xdr:row>70</xdr:row>
      <xdr:rowOff>149796</xdr:rowOff>
    </xdr:to>
    <xdr:cxnSp macro="">
      <xdr:nvCxnSpPr>
        <xdr:cNvPr id="172" name="直線コネクタ 171"/>
        <xdr:cNvCxnSpPr/>
      </xdr:nvCxnSpPr>
      <xdr:spPr>
        <a:xfrm>
          <a:off x="4546600" y="1215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80835</xdr:rowOff>
    </xdr:from>
    <xdr:to>
      <xdr:col>6</xdr:col>
      <xdr:colOff>511175</xdr:colOff>
      <xdr:row>78</xdr:row>
      <xdr:rowOff>109068</xdr:rowOff>
    </xdr:to>
    <xdr:cxnSp macro="">
      <xdr:nvCxnSpPr>
        <xdr:cNvPr id="173" name="直線コネクタ 172"/>
        <xdr:cNvCxnSpPr/>
      </xdr:nvCxnSpPr>
      <xdr:spPr>
        <a:xfrm>
          <a:off x="3797300" y="13453935"/>
          <a:ext cx="838200" cy="2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143285</xdr:rowOff>
    </xdr:from>
    <xdr:ext cx="469744" cy="259045"/>
    <xdr:sp macro="" textlink="">
      <xdr:nvSpPr>
        <xdr:cNvPr id="174" name="維持補修費平均値テキスト"/>
        <xdr:cNvSpPr txBox="1"/>
      </xdr:nvSpPr>
      <xdr:spPr>
        <a:xfrm>
          <a:off x="4686300" y="131734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120408</xdr:rowOff>
    </xdr:from>
    <xdr:to>
      <xdr:col>6</xdr:col>
      <xdr:colOff>561975</xdr:colOff>
      <xdr:row>78</xdr:row>
      <xdr:rowOff>50558</xdr:rowOff>
    </xdr:to>
    <xdr:sp macro="" textlink="">
      <xdr:nvSpPr>
        <xdr:cNvPr id="175" name="フローチャート : 判断 174"/>
        <xdr:cNvSpPr/>
      </xdr:nvSpPr>
      <xdr:spPr>
        <a:xfrm>
          <a:off x="45847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80835</xdr:rowOff>
    </xdr:from>
    <xdr:to>
      <xdr:col>5</xdr:col>
      <xdr:colOff>358775</xdr:colOff>
      <xdr:row>78</xdr:row>
      <xdr:rowOff>104229</xdr:rowOff>
    </xdr:to>
    <xdr:cxnSp macro="">
      <xdr:nvCxnSpPr>
        <xdr:cNvPr id="176" name="直線コネクタ 175"/>
        <xdr:cNvCxnSpPr/>
      </xdr:nvCxnSpPr>
      <xdr:spPr>
        <a:xfrm flipV="1">
          <a:off x="2908300" y="13453935"/>
          <a:ext cx="889000" cy="2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124219</xdr:rowOff>
    </xdr:from>
    <xdr:to>
      <xdr:col>5</xdr:col>
      <xdr:colOff>409575</xdr:colOff>
      <xdr:row>78</xdr:row>
      <xdr:rowOff>54369</xdr:rowOff>
    </xdr:to>
    <xdr:sp macro="" textlink="">
      <xdr:nvSpPr>
        <xdr:cNvPr id="177" name="フローチャート : 判断 176"/>
        <xdr:cNvSpPr/>
      </xdr:nvSpPr>
      <xdr:spPr>
        <a:xfrm>
          <a:off x="3746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70896</xdr:rowOff>
    </xdr:from>
    <xdr:ext cx="469744" cy="259045"/>
    <xdr:sp macro="" textlink="">
      <xdr:nvSpPr>
        <xdr:cNvPr id="178" name="テキスト ボックス 177"/>
        <xdr:cNvSpPr txBox="1"/>
      </xdr:nvSpPr>
      <xdr:spPr>
        <a:xfrm>
          <a:off x="3562427"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104229</xdr:rowOff>
    </xdr:from>
    <xdr:to>
      <xdr:col>4</xdr:col>
      <xdr:colOff>155575</xdr:colOff>
      <xdr:row>78</xdr:row>
      <xdr:rowOff>116536</xdr:rowOff>
    </xdr:to>
    <xdr:cxnSp macro="">
      <xdr:nvCxnSpPr>
        <xdr:cNvPr id="179" name="直線コネクタ 178"/>
        <xdr:cNvCxnSpPr/>
      </xdr:nvCxnSpPr>
      <xdr:spPr>
        <a:xfrm flipV="1">
          <a:off x="2019300" y="13477329"/>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77355</xdr:rowOff>
    </xdr:from>
    <xdr:to>
      <xdr:col>4</xdr:col>
      <xdr:colOff>206375</xdr:colOff>
      <xdr:row>78</xdr:row>
      <xdr:rowOff>7505</xdr:rowOff>
    </xdr:to>
    <xdr:sp macro="" textlink="">
      <xdr:nvSpPr>
        <xdr:cNvPr id="180" name="フローチャート : 判断 179"/>
        <xdr:cNvSpPr/>
      </xdr:nvSpPr>
      <xdr:spPr>
        <a:xfrm>
          <a:off x="2857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24032</xdr:rowOff>
    </xdr:from>
    <xdr:ext cx="469744" cy="259045"/>
    <xdr:sp macro="" textlink="">
      <xdr:nvSpPr>
        <xdr:cNvPr id="181" name="テキスト ボックス 180"/>
        <xdr:cNvSpPr txBox="1"/>
      </xdr:nvSpPr>
      <xdr:spPr>
        <a:xfrm>
          <a:off x="2673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115888</xdr:rowOff>
    </xdr:from>
    <xdr:to>
      <xdr:col>2</xdr:col>
      <xdr:colOff>638175</xdr:colOff>
      <xdr:row>78</xdr:row>
      <xdr:rowOff>116536</xdr:rowOff>
    </xdr:to>
    <xdr:cxnSp macro="">
      <xdr:nvCxnSpPr>
        <xdr:cNvPr id="182" name="直線コネクタ 181"/>
        <xdr:cNvCxnSpPr/>
      </xdr:nvCxnSpPr>
      <xdr:spPr>
        <a:xfrm>
          <a:off x="1130300" y="13488988"/>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106731</xdr:rowOff>
    </xdr:from>
    <xdr:to>
      <xdr:col>3</xdr:col>
      <xdr:colOff>3175</xdr:colOff>
      <xdr:row>78</xdr:row>
      <xdr:rowOff>36881</xdr:rowOff>
    </xdr:to>
    <xdr:sp macro="" textlink="">
      <xdr:nvSpPr>
        <xdr:cNvPr id="183" name="フローチャート : 判断 182"/>
        <xdr:cNvSpPr/>
      </xdr:nvSpPr>
      <xdr:spPr>
        <a:xfrm>
          <a:off x="1968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53408</xdr:rowOff>
    </xdr:from>
    <xdr:ext cx="469744" cy="259045"/>
    <xdr:sp macro="" textlink="">
      <xdr:nvSpPr>
        <xdr:cNvPr id="184" name="テキスト ボックス 183"/>
        <xdr:cNvSpPr txBox="1"/>
      </xdr:nvSpPr>
      <xdr:spPr>
        <a:xfrm>
          <a:off x="1784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103682</xdr:rowOff>
    </xdr:from>
    <xdr:to>
      <xdr:col>1</xdr:col>
      <xdr:colOff>485775</xdr:colOff>
      <xdr:row>78</xdr:row>
      <xdr:rowOff>33832</xdr:rowOff>
    </xdr:to>
    <xdr:sp macro="" textlink="">
      <xdr:nvSpPr>
        <xdr:cNvPr id="185" name="フローチャート : 判断 184"/>
        <xdr:cNvSpPr/>
      </xdr:nvSpPr>
      <xdr:spPr>
        <a:xfrm>
          <a:off x="1079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50359</xdr:rowOff>
    </xdr:from>
    <xdr:ext cx="469744" cy="259045"/>
    <xdr:sp macro="" textlink="">
      <xdr:nvSpPr>
        <xdr:cNvPr id="186" name="テキスト ボックス 185"/>
        <xdr:cNvSpPr txBox="1"/>
      </xdr:nvSpPr>
      <xdr:spPr>
        <a:xfrm>
          <a:off x="895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58268</xdr:rowOff>
    </xdr:from>
    <xdr:to>
      <xdr:col>6</xdr:col>
      <xdr:colOff>561975</xdr:colOff>
      <xdr:row>78</xdr:row>
      <xdr:rowOff>159868</xdr:rowOff>
    </xdr:to>
    <xdr:sp macro="" textlink="">
      <xdr:nvSpPr>
        <xdr:cNvPr id="192" name="円/楕円 191"/>
        <xdr:cNvSpPr/>
      </xdr:nvSpPr>
      <xdr:spPr>
        <a:xfrm>
          <a:off x="4584700" y="1343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144645</xdr:rowOff>
    </xdr:from>
    <xdr:ext cx="469744" cy="259045"/>
    <xdr:sp macro="" textlink="">
      <xdr:nvSpPr>
        <xdr:cNvPr id="193" name="維持補修費該当値テキスト"/>
        <xdr:cNvSpPr txBox="1"/>
      </xdr:nvSpPr>
      <xdr:spPr>
        <a:xfrm>
          <a:off x="4686300" y="1334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30035</xdr:rowOff>
    </xdr:from>
    <xdr:to>
      <xdr:col>5</xdr:col>
      <xdr:colOff>409575</xdr:colOff>
      <xdr:row>78</xdr:row>
      <xdr:rowOff>131635</xdr:rowOff>
    </xdr:to>
    <xdr:sp macro="" textlink="">
      <xdr:nvSpPr>
        <xdr:cNvPr id="194" name="円/楕円 193"/>
        <xdr:cNvSpPr/>
      </xdr:nvSpPr>
      <xdr:spPr>
        <a:xfrm>
          <a:off x="3746500" y="1340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122762</xdr:rowOff>
    </xdr:from>
    <xdr:ext cx="469744" cy="259045"/>
    <xdr:sp macro="" textlink="">
      <xdr:nvSpPr>
        <xdr:cNvPr id="195" name="テキスト ボックス 194"/>
        <xdr:cNvSpPr txBox="1"/>
      </xdr:nvSpPr>
      <xdr:spPr>
        <a:xfrm>
          <a:off x="3562427" y="1349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53429</xdr:rowOff>
    </xdr:from>
    <xdr:to>
      <xdr:col>4</xdr:col>
      <xdr:colOff>206375</xdr:colOff>
      <xdr:row>78</xdr:row>
      <xdr:rowOff>155029</xdr:rowOff>
    </xdr:to>
    <xdr:sp macro="" textlink="">
      <xdr:nvSpPr>
        <xdr:cNvPr id="196" name="円/楕円 195"/>
        <xdr:cNvSpPr/>
      </xdr:nvSpPr>
      <xdr:spPr>
        <a:xfrm>
          <a:off x="2857500" y="1342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146156</xdr:rowOff>
    </xdr:from>
    <xdr:ext cx="469744" cy="259045"/>
    <xdr:sp macro="" textlink="">
      <xdr:nvSpPr>
        <xdr:cNvPr id="197" name="テキスト ボックス 196"/>
        <xdr:cNvSpPr txBox="1"/>
      </xdr:nvSpPr>
      <xdr:spPr>
        <a:xfrm>
          <a:off x="2673427" y="1351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65736</xdr:rowOff>
    </xdr:from>
    <xdr:to>
      <xdr:col>3</xdr:col>
      <xdr:colOff>3175</xdr:colOff>
      <xdr:row>78</xdr:row>
      <xdr:rowOff>167336</xdr:rowOff>
    </xdr:to>
    <xdr:sp macro="" textlink="">
      <xdr:nvSpPr>
        <xdr:cNvPr id="198" name="円/楕円 197"/>
        <xdr:cNvSpPr/>
      </xdr:nvSpPr>
      <xdr:spPr>
        <a:xfrm>
          <a:off x="1968500" y="134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158463</xdr:rowOff>
    </xdr:from>
    <xdr:ext cx="469744" cy="259045"/>
    <xdr:sp macro="" textlink="">
      <xdr:nvSpPr>
        <xdr:cNvPr id="199" name="テキスト ボックス 198"/>
        <xdr:cNvSpPr txBox="1"/>
      </xdr:nvSpPr>
      <xdr:spPr>
        <a:xfrm>
          <a:off x="1784427" y="13531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65088</xdr:rowOff>
    </xdr:from>
    <xdr:to>
      <xdr:col>1</xdr:col>
      <xdr:colOff>485775</xdr:colOff>
      <xdr:row>78</xdr:row>
      <xdr:rowOff>166688</xdr:rowOff>
    </xdr:to>
    <xdr:sp macro="" textlink="">
      <xdr:nvSpPr>
        <xdr:cNvPr id="200" name="円/楕円 199"/>
        <xdr:cNvSpPr/>
      </xdr:nvSpPr>
      <xdr:spPr>
        <a:xfrm>
          <a:off x="1079500" y="13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157815</xdr:rowOff>
    </xdr:from>
    <xdr:ext cx="469744" cy="259045"/>
    <xdr:sp macro="" textlink="">
      <xdr:nvSpPr>
        <xdr:cNvPr id="201" name="テキスト ボックス 200"/>
        <xdr:cNvSpPr txBox="1"/>
      </xdr:nvSpPr>
      <xdr:spPr>
        <a:xfrm>
          <a:off x="895427" y="1353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165722</xdr:rowOff>
    </xdr:from>
    <xdr:to>
      <xdr:col>6</xdr:col>
      <xdr:colOff>510540</xdr:colOff>
      <xdr:row>97</xdr:row>
      <xdr:rowOff>170408</xdr:rowOff>
    </xdr:to>
    <xdr:cxnSp macro="">
      <xdr:nvCxnSpPr>
        <xdr:cNvPr id="226" name="直線コネクタ 225"/>
        <xdr:cNvCxnSpPr/>
      </xdr:nvCxnSpPr>
      <xdr:spPr>
        <a:xfrm flipV="1">
          <a:off x="4633595" y="15424772"/>
          <a:ext cx="1270" cy="137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2785</xdr:rowOff>
    </xdr:from>
    <xdr:ext cx="534377" cy="259045"/>
    <xdr:sp macro="" textlink="">
      <xdr:nvSpPr>
        <xdr:cNvPr id="227" name="扶助費最小値テキスト"/>
        <xdr:cNvSpPr txBox="1"/>
      </xdr:nvSpPr>
      <xdr:spPr>
        <a:xfrm>
          <a:off x="4686300" y="168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51,388</a:t>
          </a:r>
          <a:endParaRPr kumimoji="1" lang="ja-JP" altLang="en-US" sz="1000" b="1">
            <a:latin typeface="ＭＳ Ｐゴシック"/>
          </a:endParaRPr>
        </a:p>
      </xdr:txBody>
    </xdr:sp>
    <xdr:clientData/>
  </xdr:oneCellAnchor>
  <xdr:twoCellAnchor>
    <xdr:from>
      <xdr:col>6</xdr:col>
      <xdr:colOff>422275</xdr:colOff>
      <xdr:row>97</xdr:row>
      <xdr:rowOff>170408</xdr:rowOff>
    </xdr:from>
    <xdr:to>
      <xdr:col>6</xdr:col>
      <xdr:colOff>600075</xdr:colOff>
      <xdr:row>97</xdr:row>
      <xdr:rowOff>170408</xdr:rowOff>
    </xdr:to>
    <xdr:cxnSp macro="">
      <xdr:nvCxnSpPr>
        <xdr:cNvPr id="228" name="直線コネクタ 227"/>
        <xdr:cNvCxnSpPr/>
      </xdr:nvCxnSpPr>
      <xdr:spPr>
        <a:xfrm>
          <a:off x="4546600" y="1680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112399</xdr:rowOff>
    </xdr:from>
    <xdr:ext cx="599010" cy="259045"/>
    <xdr:sp macro="" textlink="">
      <xdr:nvSpPr>
        <xdr:cNvPr id="229" name="扶助費最大値テキスト"/>
        <xdr:cNvSpPr txBox="1"/>
      </xdr:nvSpPr>
      <xdr:spPr>
        <a:xfrm>
          <a:off x="4686300" y="1519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123,634</a:t>
          </a:r>
          <a:endParaRPr kumimoji="1" lang="ja-JP" altLang="en-US" sz="1000" b="1">
            <a:latin typeface="ＭＳ Ｐゴシック"/>
          </a:endParaRPr>
        </a:p>
      </xdr:txBody>
    </xdr:sp>
    <xdr:clientData/>
  </xdr:oneCellAnchor>
  <xdr:twoCellAnchor>
    <xdr:from>
      <xdr:col>6</xdr:col>
      <xdr:colOff>422275</xdr:colOff>
      <xdr:row>89</xdr:row>
      <xdr:rowOff>165722</xdr:rowOff>
    </xdr:from>
    <xdr:to>
      <xdr:col>6</xdr:col>
      <xdr:colOff>600075</xdr:colOff>
      <xdr:row>89</xdr:row>
      <xdr:rowOff>165722</xdr:rowOff>
    </xdr:to>
    <xdr:cxnSp macro="">
      <xdr:nvCxnSpPr>
        <xdr:cNvPr id="230" name="直線コネクタ 229"/>
        <xdr:cNvCxnSpPr/>
      </xdr:nvCxnSpPr>
      <xdr:spPr>
        <a:xfrm>
          <a:off x="4546600" y="1542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62528</xdr:rowOff>
    </xdr:from>
    <xdr:to>
      <xdr:col>6</xdr:col>
      <xdr:colOff>511175</xdr:colOff>
      <xdr:row>95</xdr:row>
      <xdr:rowOff>151168</xdr:rowOff>
    </xdr:to>
    <xdr:cxnSp macro="">
      <xdr:nvCxnSpPr>
        <xdr:cNvPr id="231" name="直線コネクタ 230"/>
        <xdr:cNvCxnSpPr/>
      </xdr:nvCxnSpPr>
      <xdr:spPr>
        <a:xfrm flipV="1">
          <a:off x="3797300" y="16350278"/>
          <a:ext cx="838200" cy="8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150506</xdr:rowOff>
    </xdr:from>
    <xdr:ext cx="534377" cy="259045"/>
    <xdr:sp macro="" textlink="">
      <xdr:nvSpPr>
        <xdr:cNvPr id="232" name="扶助費平均値テキスト"/>
        <xdr:cNvSpPr txBox="1"/>
      </xdr:nvSpPr>
      <xdr:spPr>
        <a:xfrm>
          <a:off x="4686300" y="16095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77,967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127629</xdr:rowOff>
    </xdr:from>
    <xdr:to>
      <xdr:col>6</xdr:col>
      <xdr:colOff>561975</xdr:colOff>
      <xdr:row>95</xdr:row>
      <xdr:rowOff>57779</xdr:rowOff>
    </xdr:to>
    <xdr:sp macro="" textlink="">
      <xdr:nvSpPr>
        <xdr:cNvPr id="233" name="フローチャート : 判断 232"/>
        <xdr:cNvSpPr/>
      </xdr:nvSpPr>
      <xdr:spPr>
        <a:xfrm>
          <a:off x="45847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151168</xdr:rowOff>
    </xdr:from>
    <xdr:to>
      <xdr:col>5</xdr:col>
      <xdr:colOff>358775</xdr:colOff>
      <xdr:row>96</xdr:row>
      <xdr:rowOff>2539</xdr:rowOff>
    </xdr:to>
    <xdr:cxnSp macro="">
      <xdr:nvCxnSpPr>
        <xdr:cNvPr id="234" name="直線コネクタ 233"/>
        <xdr:cNvCxnSpPr/>
      </xdr:nvCxnSpPr>
      <xdr:spPr>
        <a:xfrm flipV="1">
          <a:off x="2908300" y="16438918"/>
          <a:ext cx="889000" cy="2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25730</xdr:rowOff>
    </xdr:from>
    <xdr:to>
      <xdr:col>5</xdr:col>
      <xdr:colOff>409575</xdr:colOff>
      <xdr:row>95</xdr:row>
      <xdr:rowOff>127330</xdr:rowOff>
    </xdr:to>
    <xdr:sp macro="" textlink="">
      <xdr:nvSpPr>
        <xdr:cNvPr id="235" name="フローチャート : 判断 234"/>
        <xdr:cNvSpPr/>
      </xdr:nvSpPr>
      <xdr:spPr>
        <a:xfrm>
          <a:off x="3746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143857</xdr:rowOff>
    </xdr:from>
    <xdr:ext cx="534377" cy="259045"/>
    <xdr:sp macro="" textlink="">
      <xdr:nvSpPr>
        <xdr:cNvPr id="236" name="テキスト ボックス 235"/>
        <xdr:cNvSpPr txBox="1"/>
      </xdr:nvSpPr>
      <xdr:spPr>
        <a:xfrm>
          <a:off x="3530111" y="16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2539</xdr:rowOff>
    </xdr:from>
    <xdr:to>
      <xdr:col>4</xdr:col>
      <xdr:colOff>155575</xdr:colOff>
      <xdr:row>96</xdr:row>
      <xdr:rowOff>101809</xdr:rowOff>
    </xdr:to>
    <xdr:cxnSp macro="">
      <xdr:nvCxnSpPr>
        <xdr:cNvPr id="237" name="直線コネクタ 236"/>
        <xdr:cNvCxnSpPr/>
      </xdr:nvCxnSpPr>
      <xdr:spPr>
        <a:xfrm flipV="1">
          <a:off x="2019300" y="16461739"/>
          <a:ext cx="889000" cy="9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149003</xdr:rowOff>
    </xdr:from>
    <xdr:to>
      <xdr:col>4</xdr:col>
      <xdr:colOff>206375</xdr:colOff>
      <xdr:row>94</xdr:row>
      <xdr:rowOff>79153</xdr:rowOff>
    </xdr:to>
    <xdr:sp macro="" textlink="">
      <xdr:nvSpPr>
        <xdr:cNvPr id="238" name="フローチャート : 判断 237"/>
        <xdr:cNvSpPr/>
      </xdr:nvSpPr>
      <xdr:spPr>
        <a:xfrm>
          <a:off x="2857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95680</xdr:rowOff>
    </xdr:from>
    <xdr:ext cx="534377" cy="259045"/>
    <xdr:sp macro="" textlink="">
      <xdr:nvSpPr>
        <xdr:cNvPr id="239" name="テキスト ボックス 238"/>
        <xdr:cNvSpPr txBox="1"/>
      </xdr:nvSpPr>
      <xdr:spPr>
        <a:xfrm>
          <a:off x="2641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95732</xdr:rowOff>
    </xdr:from>
    <xdr:to>
      <xdr:col>2</xdr:col>
      <xdr:colOff>638175</xdr:colOff>
      <xdr:row>96</xdr:row>
      <xdr:rowOff>101809</xdr:rowOff>
    </xdr:to>
    <xdr:cxnSp macro="">
      <xdr:nvCxnSpPr>
        <xdr:cNvPr id="240" name="直線コネクタ 239"/>
        <xdr:cNvCxnSpPr/>
      </xdr:nvCxnSpPr>
      <xdr:spPr>
        <a:xfrm>
          <a:off x="1130300" y="16554932"/>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92881</xdr:rowOff>
    </xdr:from>
    <xdr:to>
      <xdr:col>3</xdr:col>
      <xdr:colOff>3175</xdr:colOff>
      <xdr:row>95</xdr:row>
      <xdr:rowOff>23031</xdr:rowOff>
    </xdr:to>
    <xdr:sp macro="" textlink="">
      <xdr:nvSpPr>
        <xdr:cNvPr id="241" name="フローチャート : 判断 240"/>
        <xdr:cNvSpPr/>
      </xdr:nvSpPr>
      <xdr:spPr>
        <a:xfrm>
          <a:off x="1968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39558</xdr:rowOff>
    </xdr:from>
    <xdr:ext cx="534377" cy="259045"/>
    <xdr:sp macro="" textlink="">
      <xdr:nvSpPr>
        <xdr:cNvPr id="242" name="テキスト ボックス 241"/>
        <xdr:cNvSpPr txBox="1"/>
      </xdr:nvSpPr>
      <xdr:spPr>
        <a:xfrm>
          <a:off x="1752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129915</xdr:rowOff>
    </xdr:from>
    <xdr:to>
      <xdr:col>1</xdr:col>
      <xdr:colOff>485775</xdr:colOff>
      <xdr:row>95</xdr:row>
      <xdr:rowOff>60065</xdr:rowOff>
    </xdr:to>
    <xdr:sp macro="" textlink="">
      <xdr:nvSpPr>
        <xdr:cNvPr id="243" name="フローチャート : 判断 242"/>
        <xdr:cNvSpPr/>
      </xdr:nvSpPr>
      <xdr:spPr>
        <a:xfrm>
          <a:off x="1079500" y="162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76592</xdr:rowOff>
    </xdr:from>
    <xdr:ext cx="534377" cy="259045"/>
    <xdr:sp macro="" textlink="">
      <xdr:nvSpPr>
        <xdr:cNvPr id="244" name="テキスト ボックス 243"/>
        <xdr:cNvSpPr txBox="1"/>
      </xdr:nvSpPr>
      <xdr:spPr>
        <a:xfrm>
          <a:off x="863111" y="160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11728</xdr:rowOff>
    </xdr:from>
    <xdr:to>
      <xdr:col>6</xdr:col>
      <xdr:colOff>561975</xdr:colOff>
      <xdr:row>95</xdr:row>
      <xdr:rowOff>113328</xdr:rowOff>
    </xdr:to>
    <xdr:sp macro="" textlink="">
      <xdr:nvSpPr>
        <xdr:cNvPr id="250" name="円/楕円 249"/>
        <xdr:cNvSpPr/>
      </xdr:nvSpPr>
      <xdr:spPr>
        <a:xfrm>
          <a:off x="4584700" y="1629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161605</xdr:rowOff>
    </xdr:from>
    <xdr:ext cx="534377" cy="259045"/>
    <xdr:sp macro="" textlink="">
      <xdr:nvSpPr>
        <xdr:cNvPr id="251" name="扶助費該当値テキスト"/>
        <xdr:cNvSpPr txBox="1"/>
      </xdr:nvSpPr>
      <xdr:spPr>
        <a:xfrm>
          <a:off x="4686300" y="162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75,051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100368</xdr:rowOff>
    </xdr:from>
    <xdr:to>
      <xdr:col>5</xdr:col>
      <xdr:colOff>409575</xdr:colOff>
      <xdr:row>96</xdr:row>
      <xdr:rowOff>30518</xdr:rowOff>
    </xdr:to>
    <xdr:sp macro="" textlink="">
      <xdr:nvSpPr>
        <xdr:cNvPr id="252" name="円/楕円 251"/>
        <xdr:cNvSpPr/>
      </xdr:nvSpPr>
      <xdr:spPr>
        <a:xfrm>
          <a:off x="3746500" y="163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21645</xdr:rowOff>
    </xdr:from>
    <xdr:ext cx="534377" cy="259045"/>
    <xdr:sp macro="" textlink="">
      <xdr:nvSpPr>
        <xdr:cNvPr id="253" name="テキスト ボックス 252"/>
        <xdr:cNvSpPr txBox="1"/>
      </xdr:nvSpPr>
      <xdr:spPr>
        <a:xfrm>
          <a:off x="3530111" y="1648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70,398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123189</xdr:rowOff>
    </xdr:from>
    <xdr:to>
      <xdr:col>4</xdr:col>
      <xdr:colOff>206375</xdr:colOff>
      <xdr:row>96</xdr:row>
      <xdr:rowOff>53339</xdr:rowOff>
    </xdr:to>
    <xdr:sp macro="" textlink="">
      <xdr:nvSpPr>
        <xdr:cNvPr id="254" name="円/楕円 253"/>
        <xdr:cNvSpPr/>
      </xdr:nvSpPr>
      <xdr:spPr>
        <a:xfrm>
          <a:off x="2857500" y="164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44466</xdr:rowOff>
    </xdr:from>
    <xdr:ext cx="534377" cy="259045"/>
    <xdr:sp macro="" textlink="">
      <xdr:nvSpPr>
        <xdr:cNvPr id="255" name="テキスト ボックス 254"/>
        <xdr:cNvSpPr txBox="1"/>
      </xdr:nvSpPr>
      <xdr:spPr>
        <a:xfrm>
          <a:off x="2641111" y="1650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69,200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51009</xdr:rowOff>
    </xdr:from>
    <xdr:to>
      <xdr:col>3</xdr:col>
      <xdr:colOff>3175</xdr:colOff>
      <xdr:row>96</xdr:row>
      <xdr:rowOff>152609</xdr:rowOff>
    </xdr:to>
    <xdr:sp macro="" textlink="">
      <xdr:nvSpPr>
        <xdr:cNvPr id="256" name="円/楕円 255"/>
        <xdr:cNvSpPr/>
      </xdr:nvSpPr>
      <xdr:spPr>
        <a:xfrm>
          <a:off x="1968500" y="1651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143736</xdr:rowOff>
    </xdr:from>
    <xdr:ext cx="534377" cy="259045"/>
    <xdr:sp macro="" textlink="">
      <xdr:nvSpPr>
        <xdr:cNvPr id="257" name="テキスト ボックス 256"/>
        <xdr:cNvSpPr txBox="1"/>
      </xdr:nvSpPr>
      <xdr:spPr>
        <a:xfrm>
          <a:off x="1752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44932</xdr:rowOff>
    </xdr:from>
    <xdr:to>
      <xdr:col>1</xdr:col>
      <xdr:colOff>485775</xdr:colOff>
      <xdr:row>96</xdr:row>
      <xdr:rowOff>146532</xdr:rowOff>
    </xdr:to>
    <xdr:sp macro="" textlink="">
      <xdr:nvSpPr>
        <xdr:cNvPr id="258" name="円/楕円 257"/>
        <xdr:cNvSpPr/>
      </xdr:nvSpPr>
      <xdr:spPr>
        <a:xfrm>
          <a:off x="1079500" y="165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137659</xdr:rowOff>
    </xdr:from>
    <xdr:ext cx="534377" cy="259045"/>
    <xdr:sp macro="" textlink="">
      <xdr:nvSpPr>
        <xdr:cNvPr id="259" name="テキスト ボックス 258"/>
        <xdr:cNvSpPr txBox="1"/>
      </xdr:nvSpPr>
      <xdr:spPr>
        <a:xfrm>
          <a:off x="863111" y="165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64,308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152643</xdr:rowOff>
    </xdr:from>
    <xdr:to>
      <xdr:col>15</xdr:col>
      <xdr:colOff>180340</xdr:colOff>
      <xdr:row>38</xdr:row>
      <xdr:rowOff>86882</xdr:rowOff>
    </xdr:to>
    <xdr:cxnSp macro="">
      <xdr:nvCxnSpPr>
        <xdr:cNvPr id="285" name="直線コネクタ 284"/>
        <xdr:cNvCxnSpPr/>
      </xdr:nvCxnSpPr>
      <xdr:spPr>
        <a:xfrm flipV="1">
          <a:off x="10475595" y="5124693"/>
          <a:ext cx="1270" cy="14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90709</xdr:rowOff>
    </xdr:from>
    <xdr:ext cx="534377" cy="259045"/>
    <xdr:sp macro="" textlink="">
      <xdr:nvSpPr>
        <xdr:cNvPr id="286" name="補助費等最小値テキスト"/>
        <xdr:cNvSpPr txBox="1"/>
      </xdr:nvSpPr>
      <xdr:spPr>
        <a:xfrm>
          <a:off x="10528300" y="66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16,852</a:t>
          </a:r>
          <a:endParaRPr kumimoji="1" lang="ja-JP" altLang="en-US" sz="1000" b="1">
            <a:latin typeface="ＭＳ Ｐゴシック"/>
          </a:endParaRPr>
        </a:p>
      </xdr:txBody>
    </xdr:sp>
    <xdr:clientData/>
  </xdr:oneCellAnchor>
  <xdr:twoCellAnchor>
    <xdr:from>
      <xdr:col>15</xdr:col>
      <xdr:colOff>92075</xdr:colOff>
      <xdr:row>38</xdr:row>
      <xdr:rowOff>86882</xdr:rowOff>
    </xdr:from>
    <xdr:to>
      <xdr:col>15</xdr:col>
      <xdr:colOff>269875</xdr:colOff>
      <xdr:row>38</xdr:row>
      <xdr:rowOff>86882</xdr:rowOff>
    </xdr:to>
    <xdr:cxnSp macro="">
      <xdr:nvCxnSpPr>
        <xdr:cNvPr id="287" name="直線コネクタ 286"/>
        <xdr:cNvCxnSpPr/>
      </xdr:nvCxnSpPr>
      <xdr:spPr>
        <a:xfrm>
          <a:off x="10388600" y="660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99320</xdr:rowOff>
    </xdr:from>
    <xdr:ext cx="599010" cy="259045"/>
    <xdr:sp macro="" textlink="">
      <xdr:nvSpPr>
        <xdr:cNvPr id="288" name="補助費等最大値テキスト"/>
        <xdr:cNvSpPr txBox="1"/>
      </xdr:nvSpPr>
      <xdr:spPr>
        <a:xfrm>
          <a:off x="10528300" y="489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152,561</a:t>
          </a:r>
          <a:endParaRPr kumimoji="1" lang="ja-JP" altLang="en-US" sz="1000" b="1">
            <a:latin typeface="ＭＳ Ｐゴシック"/>
          </a:endParaRPr>
        </a:p>
      </xdr:txBody>
    </xdr:sp>
    <xdr:clientData/>
  </xdr:oneCellAnchor>
  <xdr:twoCellAnchor>
    <xdr:from>
      <xdr:col>15</xdr:col>
      <xdr:colOff>92075</xdr:colOff>
      <xdr:row>29</xdr:row>
      <xdr:rowOff>152643</xdr:rowOff>
    </xdr:from>
    <xdr:to>
      <xdr:col>15</xdr:col>
      <xdr:colOff>269875</xdr:colOff>
      <xdr:row>29</xdr:row>
      <xdr:rowOff>152643</xdr:rowOff>
    </xdr:to>
    <xdr:cxnSp macro="">
      <xdr:nvCxnSpPr>
        <xdr:cNvPr id="289" name="直線コネクタ 288"/>
        <xdr:cNvCxnSpPr/>
      </xdr:nvCxnSpPr>
      <xdr:spPr>
        <a:xfrm>
          <a:off x="10388600" y="5124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24039</xdr:rowOff>
    </xdr:from>
    <xdr:to>
      <xdr:col>15</xdr:col>
      <xdr:colOff>180975</xdr:colOff>
      <xdr:row>37</xdr:row>
      <xdr:rowOff>37374</xdr:rowOff>
    </xdr:to>
    <xdr:cxnSp macro="">
      <xdr:nvCxnSpPr>
        <xdr:cNvPr id="290" name="直線コネクタ 289"/>
        <xdr:cNvCxnSpPr/>
      </xdr:nvCxnSpPr>
      <xdr:spPr>
        <a:xfrm flipV="1">
          <a:off x="9639300" y="6367689"/>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125014</xdr:rowOff>
    </xdr:from>
    <xdr:ext cx="534377" cy="259045"/>
    <xdr:sp macro="" textlink="">
      <xdr:nvSpPr>
        <xdr:cNvPr id="291" name="補助費等平均値テキスト"/>
        <xdr:cNvSpPr txBox="1"/>
      </xdr:nvSpPr>
      <xdr:spPr>
        <a:xfrm>
          <a:off x="10528300" y="595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58,034</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102137</xdr:rowOff>
    </xdr:from>
    <xdr:to>
      <xdr:col>15</xdr:col>
      <xdr:colOff>231775</xdr:colOff>
      <xdr:row>36</xdr:row>
      <xdr:rowOff>32287</xdr:rowOff>
    </xdr:to>
    <xdr:sp macro="" textlink="">
      <xdr:nvSpPr>
        <xdr:cNvPr id="292" name="フローチャート : 判断 291"/>
        <xdr:cNvSpPr/>
      </xdr:nvSpPr>
      <xdr:spPr>
        <a:xfrm>
          <a:off x="10426700" y="61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13339</xdr:rowOff>
    </xdr:from>
    <xdr:to>
      <xdr:col>14</xdr:col>
      <xdr:colOff>28575</xdr:colOff>
      <xdr:row>37</xdr:row>
      <xdr:rowOff>37374</xdr:rowOff>
    </xdr:to>
    <xdr:cxnSp macro="">
      <xdr:nvCxnSpPr>
        <xdr:cNvPr id="293" name="直線コネクタ 292"/>
        <xdr:cNvCxnSpPr/>
      </xdr:nvCxnSpPr>
      <xdr:spPr>
        <a:xfrm>
          <a:off x="8750300" y="6356989"/>
          <a:ext cx="889000" cy="24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114558</xdr:rowOff>
    </xdr:from>
    <xdr:to>
      <xdr:col>14</xdr:col>
      <xdr:colOff>79375</xdr:colOff>
      <xdr:row>36</xdr:row>
      <xdr:rowOff>44708</xdr:rowOff>
    </xdr:to>
    <xdr:sp macro="" textlink="">
      <xdr:nvSpPr>
        <xdr:cNvPr id="294" name="フローチャート : 判断 293"/>
        <xdr:cNvSpPr/>
      </xdr:nvSpPr>
      <xdr:spPr>
        <a:xfrm>
          <a:off x="95885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61235</xdr:rowOff>
    </xdr:from>
    <xdr:ext cx="534377" cy="259045"/>
    <xdr:sp macro="" textlink="">
      <xdr:nvSpPr>
        <xdr:cNvPr id="295" name="テキスト ボックス 294"/>
        <xdr:cNvSpPr txBox="1"/>
      </xdr:nvSpPr>
      <xdr:spPr>
        <a:xfrm>
          <a:off x="9372111" y="589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13339</xdr:rowOff>
    </xdr:from>
    <xdr:to>
      <xdr:col>12</xdr:col>
      <xdr:colOff>511175</xdr:colOff>
      <xdr:row>38</xdr:row>
      <xdr:rowOff>74408</xdr:rowOff>
    </xdr:to>
    <xdr:cxnSp macro="">
      <xdr:nvCxnSpPr>
        <xdr:cNvPr id="296" name="直線コネクタ 295"/>
        <xdr:cNvCxnSpPr/>
      </xdr:nvCxnSpPr>
      <xdr:spPr>
        <a:xfrm flipV="1">
          <a:off x="7861300" y="6356989"/>
          <a:ext cx="889000" cy="2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83076</xdr:rowOff>
    </xdr:from>
    <xdr:to>
      <xdr:col>12</xdr:col>
      <xdr:colOff>561975</xdr:colOff>
      <xdr:row>36</xdr:row>
      <xdr:rowOff>13226</xdr:rowOff>
    </xdr:to>
    <xdr:sp macro="" textlink="">
      <xdr:nvSpPr>
        <xdr:cNvPr id="297" name="フローチャート : 判断 296"/>
        <xdr:cNvSpPr/>
      </xdr:nvSpPr>
      <xdr:spPr>
        <a:xfrm>
          <a:off x="8699500" y="6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29753</xdr:rowOff>
    </xdr:from>
    <xdr:ext cx="534377" cy="259045"/>
    <xdr:sp macro="" textlink="">
      <xdr:nvSpPr>
        <xdr:cNvPr id="298" name="テキスト ボックス 297"/>
        <xdr:cNvSpPr txBox="1"/>
      </xdr:nvSpPr>
      <xdr:spPr>
        <a:xfrm>
          <a:off x="8483111" y="58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67560</xdr:rowOff>
    </xdr:from>
    <xdr:to>
      <xdr:col>11</xdr:col>
      <xdr:colOff>307975</xdr:colOff>
      <xdr:row>38</xdr:row>
      <xdr:rowOff>74408</xdr:rowOff>
    </xdr:to>
    <xdr:cxnSp macro="">
      <xdr:nvCxnSpPr>
        <xdr:cNvPr id="299" name="直線コネクタ 298"/>
        <xdr:cNvCxnSpPr/>
      </xdr:nvCxnSpPr>
      <xdr:spPr>
        <a:xfrm>
          <a:off x="6972300" y="6582660"/>
          <a:ext cx="8890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110312</xdr:rowOff>
    </xdr:from>
    <xdr:to>
      <xdr:col>11</xdr:col>
      <xdr:colOff>358775</xdr:colOff>
      <xdr:row>36</xdr:row>
      <xdr:rowOff>40462</xdr:rowOff>
    </xdr:to>
    <xdr:sp macro="" textlink="">
      <xdr:nvSpPr>
        <xdr:cNvPr id="300" name="フローチャート : 判断 299"/>
        <xdr:cNvSpPr/>
      </xdr:nvSpPr>
      <xdr:spPr>
        <a:xfrm>
          <a:off x="7810500" y="61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56989</xdr:rowOff>
    </xdr:from>
    <xdr:ext cx="534377" cy="259045"/>
    <xdr:sp macro="" textlink="">
      <xdr:nvSpPr>
        <xdr:cNvPr id="301" name="テキスト ボックス 300"/>
        <xdr:cNvSpPr txBox="1"/>
      </xdr:nvSpPr>
      <xdr:spPr>
        <a:xfrm>
          <a:off x="7594111" y="588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118389</xdr:rowOff>
    </xdr:from>
    <xdr:to>
      <xdr:col>10</xdr:col>
      <xdr:colOff>155575</xdr:colOff>
      <xdr:row>36</xdr:row>
      <xdr:rowOff>48539</xdr:rowOff>
    </xdr:to>
    <xdr:sp macro="" textlink="">
      <xdr:nvSpPr>
        <xdr:cNvPr id="302" name="フローチャート : 判断 301"/>
        <xdr:cNvSpPr/>
      </xdr:nvSpPr>
      <xdr:spPr>
        <a:xfrm>
          <a:off x="6921500" y="611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65066</xdr:rowOff>
    </xdr:from>
    <xdr:ext cx="534377" cy="259045"/>
    <xdr:sp macro="" textlink="">
      <xdr:nvSpPr>
        <xdr:cNvPr id="303" name="テキスト ボックス 302"/>
        <xdr:cNvSpPr txBox="1"/>
      </xdr:nvSpPr>
      <xdr:spPr>
        <a:xfrm>
          <a:off x="670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144689</xdr:rowOff>
    </xdr:from>
    <xdr:to>
      <xdr:col>15</xdr:col>
      <xdr:colOff>231775</xdr:colOff>
      <xdr:row>37</xdr:row>
      <xdr:rowOff>74839</xdr:rowOff>
    </xdr:to>
    <xdr:sp macro="" textlink="">
      <xdr:nvSpPr>
        <xdr:cNvPr id="309" name="円/楕円 308"/>
        <xdr:cNvSpPr/>
      </xdr:nvSpPr>
      <xdr:spPr>
        <a:xfrm>
          <a:off x="10426700" y="63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123116</xdr:rowOff>
    </xdr:from>
    <xdr:ext cx="534377" cy="259045"/>
    <xdr:sp macro="" textlink="">
      <xdr:nvSpPr>
        <xdr:cNvPr id="310" name="補助費等該当値テキスト"/>
        <xdr:cNvSpPr txBox="1"/>
      </xdr:nvSpPr>
      <xdr:spPr>
        <a:xfrm>
          <a:off x="10528300" y="629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38,375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158024</xdr:rowOff>
    </xdr:from>
    <xdr:to>
      <xdr:col>14</xdr:col>
      <xdr:colOff>79375</xdr:colOff>
      <xdr:row>37</xdr:row>
      <xdr:rowOff>88174</xdr:rowOff>
    </xdr:to>
    <xdr:sp macro="" textlink="">
      <xdr:nvSpPr>
        <xdr:cNvPr id="311" name="円/楕円 310"/>
        <xdr:cNvSpPr/>
      </xdr:nvSpPr>
      <xdr:spPr>
        <a:xfrm>
          <a:off x="9588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79301</xdr:rowOff>
    </xdr:from>
    <xdr:ext cx="534377" cy="259045"/>
    <xdr:sp macro="" textlink="">
      <xdr:nvSpPr>
        <xdr:cNvPr id="312" name="テキスト ボックス 311"/>
        <xdr:cNvSpPr txBox="1"/>
      </xdr:nvSpPr>
      <xdr:spPr>
        <a:xfrm>
          <a:off x="9372111" y="64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133989</xdr:rowOff>
    </xdr:from>
    <xdr:to>
      <xdr:col>12</xdr:col>
      <xdr:colOff>561975</xdr:colOff>
      <xdr:row>37</xdr:row>
      <xdr:rowOff>64139</xdr:rowOff>
    </xdr:to>
    <xdr:sp macro="" textlink="">
      <xdr:nvSpPr>
        <xdr:cNvPr id="313" name="円/楕円 312"/>
        <xdr:cNvSpPr/>
      </xdr:nvSpPr>
      <xdr:spPr>
        <a:xfrm>
          <a:off x="8699500" y="630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55266</xdr:rowOff>
    </xdr:from>
    <xdr:ext cx="534377" cy="259045"/>
    <xdr:sp macro="" textlink="">
      <xdr:nvSpPr>
        <xdr:cNvPr id="314" name="テキスト ボックス 313"/>
        <xdr:cNvSpPr txBox="1"/>
      </xdr:nvSpPr>
      <xdr:spPr>
        <a:xfrm>
          <a:off x="8483111" y="63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39,358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23608</xdr:rowOff>
    </xdr:from>
    <xdr:to>
      <xdr:col>11</xdr:col>
      <xdr:colOff>358775</xdr:colOff>
      <xdr:row>38</xdr:row>
      <xdr:rowOff>125208</xdr:rowOff>
    </xdr:to>
    <xdr:sp macro="" textlink="">
      <xdr:nvSpPr>
        <xdr:cNvPr id="315" name="円/楕円 314"/>
        <xdr:cNvSpPr/>
      </xdr:nvSpPr>
      <xdr:spPr>
        <a:xfrm>
          <a:off x="7810500" y="653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116335</xdr:rowOff>
    </xdr:from>
    <xdr:ext cx="534377" cy="259045"/>
    <xdr:sp macro="" textlink="">
      <xdr:nvSpPr>
        <xdr:cNvPr id="316" name="テキスト ボックス 315"/>
        <xdr:cNvSpPr txBox="1"/>
      </xdr:nvSpPr>
      <xdr:spPr>
        <a:xfrm>
          <a:off x="7594111" y="66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16760</xdr:rowOff>
    </xdr:from>
    <xdr:to>
      <xdr:col>10</xdr:col>
      <xdr:colOff>155575</xdr:colOff>
      <xdr:row>38</xdr:row>
      <xdr:rowOff>118360</xdr:rowOff>
    </xdr:to>
    <xdr:sp macro="" textlink="">
      <xdr:nvSpPr>
        <xdr:cNvPr id="317" name="円/楕円 316"/>
        <xdr:cNvSpPr/>
      </xdr:nvSpPr>
      <xdr:spPr>
        <a:xfrm>
          <a:off x="6921500" y="653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109487</xdr:rowOff>
    </xdr:from>
    <xdr:ext cx="534377" cy="259045"/>
    <xdr:sp macro="" textlink="">
      <xdr:nvSpPr>
        <xdr:cNvPr id="318" name="テキスト ボックス 317"/>
        <xdr:cNvSpPr txBox="1"/>
      </xdr:nvSpPr>
      <xdr:spPr>
        <a:xfrm>
          <a:off x="6705111" y="662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169352</xdr:rowOff>
    </xdr:from>
    <xdr:to>
      <xdr:col>15</xdr:col>
      <xdr:colOff>180340</xdr:colOff>
      <xdr:row>59</xdr:row>
      <xdr:rowOff>83357</xdr:rowOff>
    </xdr:to>
    <xdr:cxnSp macro="">
      <xdr:nvCxnSpPr>
        <xdr:cNvPr id="344" name="直線コネクタ 343"/>
        <xdr:cNvCxnSpPr/>
      </xdr:nvCxnSpPr>
      <xdr:spPr>
        <a:xfrm flipV="1">
          <a:off x="10475595" y="8570402"/>
          <a:ext cx="1270" cy="1628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87184</xdr:rowOff>
    </xdr:from>
    <xdr:ext cx="469744" cy="259045"/>
    <xdr:sp macro="" textlink="">
      <xdr:nvSpPr>
        <xdr:cNvPr id="345" name="普通建設事業費最小値テキスト"/>
        <xdr:cNvSpPr txBox="1"/>
      </xdr:nvSpPr>
      <xdr:spPr>
        <a:xfrm>
          <a:off x="10528300" y="1020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9,506</a:t>
          </a:r>
          <a:endParaRPr kumimoji="1" lang="ja-JP" altLang="en-US" sz="1000" b="1">
            <a:latin typeface="ＭＳ Ｐゴシック"/>
          </a:endParaRPr>
        </a:p>
      </xdr:txBody>
    </xdr:sp>
    <xdr:clientData/>
  </xdr:oneCellAnchor>
  <xdr:twoCellAnchor>
    <xdr:from>
      <xdr:col>15</xdr:col>
      <xdr:colOff>92075</xdr:colOff>
      <xdr:row>59</xdr:row>
      <xdr:rowOff>83357</xdr:rowOff>
    </xdr:from>
    <xdr:to>
      <xdr:col>15</xdr:col>
      <xdr:colOff>269875</xdr:colOff>
      <xdr:row>59</xdr:row>
      <xdr:rowOff>83357</xdr:rowOff>
    </xdr:to>
    <xdr:cxnSp macro="">
      <xdr:nvCxnSpPr>
        <xdr:cNvPr id="346" name="直線コネクタ 345"/>
        <xdr:cNvCxnSpPr/>
      </xdr:nvCxnSpPr>
      <xdr:spPr>
        <a:xfrm>
          <a:off x="10388600" y="101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116029</xdr:rowOff>
    </xdr:from>
    <xdr:ext cx="690189" cy="259045"/>
    <xdr:sp macro="" textlink="">
      <xdr:nvSpPr>
        <xdr:cNvPr id="347" name="普通建設事業費最大値テキスト"/>
        <xdr:cNvSpPr txBox="1"/>
      </xdr:nvSpPr>
      <xdr:spPr>
        <a:xfrm>
          <a:off x="10528300" y="83456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1,006,840</a:t>
          </a:r>
          <a:endParaRPr kumimoji="1" lang="ja-JP" altLang="en-US" sz="1000" b="1">
            <a:latin typeface="ＭＳ Ｐゴシック"/>
          </a:endParaRPr>
        </a:p>
      </xdr:txBody>
    </xdr:sp>
    <xdr:clientData/>
  </xdr:oneCellAnchor>
  <xdr:twoCellAnchor>
    <xdr:from>
      <xdr:col>15</xdr:col>
      <xdr:colOff>92075</xdr:colOff>
      <xdr:row>49</xdr:row>
      <xdr:rowOff>169352</xdr:rowOff>
    </xdr:from>
    <xdr:to>
      <xdr:col>15</xdr:col>
      <xdr:colOff>269875</xdr:colOff>
      <xdr:row>49</xdr:row>
      <xdr:rowOff>169352</xdr:rowOff>
    </xdr:to>
    <xdr:cxnSp macro="">
      <xdr:nvCxnSpPr>
        <xdr:cNvPr id="348" name="直線コネクタ 347"/>
        <xdr:cNvCxnSpPr/>
      </xdr:nvCxnSpPr>
      <xdr:spPr>
        <a:xfrm>
          <a:off x="10388600" y="8570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169882</xdr:rowOff>
    </xdr:from>
    <xdr:to>
      <xdr:col>15</xdr:col>
      <xdr:colOff>180975</xdr:colOff>
      <xdr:row>58</xdr:row>
      <xdr:rowOff>119586</xdr:rowOff>
    </xdr:to>
    <xdr:cxnSp macro="">
      <xdr:nvCxnSpPr>
        <xdr:cNvPr id="349" name="直線コネクタ 348"/>
        <xdr:cNvCxnSpPr/>
      </xdr:nvCxnSpPr>
      <xdr:spPr>
        <a:xfrm flipV="1">
          <a:off x="9639300" y="9942532"/>
          <a:ext cx="838200" cy="12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90389</xdr:rowOff>
    </xdr:from>
    <xdr:ext cx="534377" cy="259045"/>
    <xdr:sp macro="" textlink="">
      <xdr:nvSpPr>
        <xdr:cNvPr id="350" name="普通建設事業費平均値テキスト"/>
        <xdr:cNvSpPr txBox="1"/>
      </xdr:nvSpPr>
      <xdr:spPr>
        <a:xfrm>
          <a:off x="10528300" y="10034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65,876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111962</xdr:rowOff>
    </xdr:from>
    <xdr:to>
      <xdr:col>15</xdr:col>
      <xdr:colOff>231775</xdr:colOff>
      <xdr:row>59</xdr:row>
      <xdr:rowOff>42112</xdr:rowOff>
    </xdr:to>
    <xdr:sp macro="" textlink="">
      <xdr:nvSpPr>
        <xdr:cNvPr id="351" name="フローチャート : 判断 350"/>
        <xdr:cNvSpPr/>
      </xdr:nvSpPr>
      <xdr:spPr>
        <a:xfrm>
          <a:off x="104267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97115</xdr:rowOff>
    </xdr:from>
    <xdr:to>
      <xdr:col>14</xdr:col>
      <xdr:colOff>28575</xdr:colOff>
      <xdr:row>58</xdr:row>
      <xdr:rowOff>119586</xdr:rowOff>
    </xdr:to>
    <xdr:cxnSp macro="">
      <xdr:nvCxnSpPr>
        <xdr:cNvPr id="352" name="直線コネクタ 351"/>
        <xdr:cNvCxnSpPr/>
      </xdr:nvCxnSpPr>
      <xdr:spPr>
        <a:xfrm>
          <a:off x="8750300" y="10041215"/>
          <a:ext cx="889000" cy="2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86013</xdr:rowOff>
    </xdr:from>
    <xdr:to>
      <xdr:col>14</xdr:col>
      <xdr:colOff>79375</xdr:colOff>
      <xdr:row>59</xdr:row>
      <xdr:rowOff>16163</xdr:rowOff>
    </xdr:to>
    <xdr:sp macro="" textlink="">
      <xdr:nvSpPr>
        <xdr:cNvPr id="353" name="フローチャート : 判断 352"/>
        <xdr:cNvSpPr/>
      </xdr:nvSpPr>
      <xdr:spPr>
        <a:xfrm>
          <a:off x="9588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7290</xdr:rowOff>
    </xdr:from>
    <xdr:ext cx="534377" cy="259045"/>
    <xdr:sp macro="" textlink="">
      <xdr:nvSpPr>
        <xdr:cNvPr id="354" name="テキスト ボックス 353"/>
        <xdr:cNvSpPr txBox="1"/>
      </xdr:nvSpPr>
      <xdr:spPr>
        <a:xfrm>
          <a:off x="9372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97115</xdr:rowOff>
    </xdr:from>
    <xdr:to>
      <xdr:col>12</xdr:col>
      <xdr:colOff>511175</xdr:colOff>
      <xdr:row>58</xdr:row>
      <xdr:rowOff>111329</xdr:rowOff>
    </xdr:to>
    <xdr:cxnSp macro="">
      <xdr:nvCxnSpPr>
        <xdr:cNvPr id="355" name="直線コネクタ 354"/>
        <xdr:cNvCxnSpPr/>
      </xdr:nvCxnSpPr>
      <xdr:spPr>
        <a:xfrm flipV="1">
          <a:off x="7861300" y="10041215"/>
          <a:ext cx="889000" cy="1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45443</xdr:rowOff>
    </xdr:from>
    <xdr:to>
      <xdr:col>12</xdr:col>
      <xdr:colOff>561975</xdr:colOff>
      <xdr:row>58</xdr:row>
      <xdr:rowOff>147043</xdr:rowOff>
    </xdr:to>
    <xdr:sp macro="" textlink="">
      <xdr:nvSpPr>
        <xdr:cNvPr id="356" name="フローチャート : 判断 355"/>
        <xdr:cNvSpPr/>
      </xdr:nvSpPr>
      <xdr:spPr>
        <a:xfrm>
          <a:off x="8699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163570</xdr:rowOff>
    </xdr:from>
    <xdr:ext cx="599010" cy="259045"/>
    <xdr:sp macro="" textlink="">
      <xdr:nvSpPr>
        <xdr:cNvPr id="357" name="テキスト ボックス 356"/>
        <xdr:cNvSpPr txBox="1"/>
      </xdr:nvSpPr>
      <xdr:spPr>
        <a:xfrm>
          <a:off x="8450794" y="97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111329</xdr:rowOff>
    </xdr:from>
    <xdr:to>
      <xdr:col>11</xdr:col>
      <xdr:colOff>307975</xdr:colOff>
      <xdr:row>59</xdr:row>
      <xdr:rowOff>1588</xdr:rowOff>
    </xdr:to>
    <xdr:cxnSp macro="">
      <xdr:nvCxnSpPr>
        <xdr:cNvPr id="358" name="直線コネクタ 357"/>
        <xdr:cNvCxnSpPr/>
      </xdr:nvCxnSpPr>
      <xdr:spPr>
        <a:xfrm flipV="1">
          <a:off x="6972300" y="10055429"/>
          <a:ext cx="889000" cy="6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71002</xdr:rowOff>
    </xdr:from>
    <xdr:to>
      <xdr:col>11</xdr:col>
      <xdr:colOff>358775</xdr:colOff>
      <xdr:row>59</xdr:row>
      <xdr:rowOff>1152</xdr:rowOff>
    </xdr:to>
    <xdr:sp macro="" textlink="">
      <xdr:nvSpPr>
        <xdr:cNvPr id="359" name="フローチャート : 判断 358"/>
        <xdr:cNvSpPr/>
      </xdr:nvSpPr>
      <xdr:spPr>
        <a:xfrm>
          <a:off x="7810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163729</xdr:rowOff>
    </xdr:from>
    <xdr:ext cx="534377" cy="259045"/>
    <xdr:sp macro="" textlink="">
      <xdr:nvSpPr>
        <xdr:cNvPr id="360" name="テキスト ボックス 359"/>
        <xdr:cNvSpPr txBox="1"/>
      </xdr:nvSpPr>
      <xdr:spPr>
        <a:xfrm>
          <a:off x="7594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95907</xdr:rowOff>
    </xdr:from>
    <xdr:to>
      <xdr:col>10</xdr:col>
      <xdr:colOff>155575</xdr:colOff>
      <xdr:row>59</xdr:row>
      <xdr:rowOff>26057</xdr:rowOff>
    </xdr:to>
    <xdr:sp macro="" textlink="">
      <xdr:nvSpPr>
        <xdr:cNvPr id="361" name="フローチャート : 判断 360"/>
        <xdr:cNvSpPr/>
      </xdr:nvSpPr>
      <xdr:spPr>
        <a:xfrm>
          <a:off x="6921500" y="100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42584</xdr:rowOff>
    </xdr:from>
    <xdr:ext cx="534377" cy="259045"/>
    <xdr:sp macro="" textlink="">
      <xdr:nvSpPr>
        <xdr:cNvPr id="362" name="テキスト ボックス 361"/>
        <xdr:cNvSpPr txBox="1"/>
      </xdr:nvSpPr>
      <xdr:spPr>
        <a:xfrm>
          <a:off x="6705111" y="98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119082</xdr:rowOff>
    </xdr:from>
    <xdr:to>
      <xdr:col>15</xdr:col>
      <xdr:colOff>231775</xdr:colOff>
      <xdr:row>58</xdr:row>
      <xdr:rowOff>49232</xdr:rowOff>
    </xdr:to>
    <xdr:sp macro="" textlink="">
      <xdr:nvSpPr>
        <xdr:cNvPr id="368" name="円/楕円 367"/>
        <xdr:cNvSpPr/>
      </xdr:nvSpPr>
      <xdr:spPr>
        <a:xfrm>
          <a:off x="10426700" y="98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141959</xdr:rowOff>
    </xdr:from>
    <xdr:ext cx="599010" cy="259045"/>
    <xdr:sp macro="" textlink="">
      <xdr:nvSpPr>
        <xdr:cNvPr id="369" name="普通建設事業費該当値テキスト"/>
        <xdr:cNvSpPr txBox="1"/>
      </xdr:nvSpPr>
      <xdr:spPr>
        <a:xfrm>
          <a:off x="10528300" y="974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166,516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68786</xdr:rowOff>
    </xdr:from>
    <xdr:to>
      <xdr:col>14</xdr:col>
      <xdr:colOff>79375</xdr:colOff>
      <xdr:row>58</xdr:row>
      <xdr:rowOff>170386</xdr:rowOff>
    </xdr:to>
    <xdr:sp macro="" textlink="">
      <xdr:nvSpPr>
        <xdr:cNvPr id="370" name="円/楕円 369"/>
        <xdr:cNvSpPr/>
      </xdr:nvSpPr>
      <xdr:spPr>
        <a:xfrm>
          <a:off x="9588500" y="100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15463</xdr:rowOff>
    </xdr:from>
    <xdr:ext cx="534377" cy="259045"/>
    <xdr:sp macro="" textlink="">
      <xdr:nvSpPr>
        <xdr:cNvPr id="371" name="テキスト ボックス 370"/>
        <xdr:cNvSpPr txBox="1"/>
      </xdr:nvSpPr>
      <xdr:spPr>
        <a:xfrm>
          <a:off x="9372111" y="978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92,318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46315</xdr:rowOff>
    </xdr:from>
    <xdr:to>
      <xdr:col>12</xdr:col>
      <xdr:colOff>561975</xdr:colOff>
      <xdr:row>58</xdr:row>
      <xdr:rowOff>147915</xdr:rowOff>
    </xdr:to>
    <xdr:sp macro="" textlink="">
      <xdr:nvSpPr>
        <xdr:cNvPr id="372" name="円/楕円 371"/>
        <xdr:cNvSpPr/>
      </xdr:nvSpPr>
      <xdr:spPr>
        <a:xfrm>
          <a:off x="8699500" y="99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139042</xdr:rowOff>
    </xdr:from>
    <xdr:ext cx="599010" cy="259045"/>
    <xdr:sp macro="" textlink="">
      <xdr:nvSpPr>
        <xdr:cNvPr id="373" name="テキスト ボックス 372"/>
        <xdr:cNvSpPr txBox="1"/>
      </xdr:nvSpPr>
      <xdr:spPr>
        <a:xfrm>
          <a:off x="8450794" y="1008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106,080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60529</xdr:rowOff>
    </xdr:from>
    <xdr:to>
      <xdr:col>11</xdr:col>
      <xdr:colOff>358775</xdr:colOff>
      <xdr:row>58</xdr:row>
      <xdr:rowOff>162129</xdr:rowOff>
    </xdr:to>
    <xdr:sp macro="" textlink="">
      <xdr:nvSpPr>
        <xdr:cNvPr id="374" name="円/楕円 373"/>
        <xdr:cNvSpPr/>
      </xdr:nvSpPr>
      <xdr:spPr>
        <a:xfrm>
          <a:off x="7810500" y="1000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7206</xdr:rowOff>
    </xdr:from>
    <xdr:ext cx="534377" cy="259045"/>
    <xdr:sp macro="" textlink="">
      <xdr:nvSpPr>
        <xdr:cNvPr id="375" name="テキスト ボックス 374"/>
        <xdr:cNvSpPr txBox="1"/>
      </xdr:nvSpPr>
      <xdr:spPr>
        <a:xfrm>
          <a:off x="7594111" y="977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97,375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122238</xdr:rowOff>
    </xdr:from>
    <xdr:to>
      <xdr:col>10</xdr:col>
      <xdr:colOff>155575</xdr:colOff>
      <xdr:row>59</xdr:row>
      <xdr:rowOff>52388</xdr:rowOff>
    </xdr:to>
    <xdr:sp macro="" textlink="">
      <xdr:nvSpPr>
        <xdr:cNvPr id="376" name="円/楕円 375"/>
        <xdr:cNvSpPr/>
      </xdr:nvSpPr>
      <xdr:spPr>
        <a:xfrm>
          <a:off x="6921500" y="1006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43515</xdr:rowOff>
    </xdr:from>
    <xdr:ext cx="534377" cy="259045"/>
    <xdr:sp macro="" textlink="">
      <xdr:nvSpPr>
        <xdr:cNvPr id="377" name="テキスト ボックス 376"/>
        <xdr:cNvSpPr txBox="1"/>
      </xdr:nvSpPr>
      <xdr:spPr>
        <a:xfrm>
          <a:off x="6705111" y="101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1" name="テキスト ボックス 39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3" name="テキスト ボックス 39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395" name="テキスト ボックス 39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399" name="テキスト ボックス 398"/>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166637</xdr:rowOff>
    </xdr:from>
    <xdr:to>
      <xdr:col>15</xdr:col>
      <xdr:colOff>180340</xdr:colOff>
      <xdr:row>79</xdr:row>
      <xdr:rowOff>98879</xdr:rowOff>
    </xdr:to>
    <xdr:cxnSp macro="">
      <xdr:nvCxnSpPr>
        <xdr:cNvPr id="403" name="直線コネクタ 402"/>
        <xdr:cNvCxnSpPr/>
      </xdr:nvCxnSpPr>
      <xdr:spPr>
        <a:xfrm flipV="1">
          <a:off x="10475595" y="12168137"/>
          <a:ext cx="1270" cy="147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118050</xdr:rowOff>
    </xdr:from>
    <xdr:ext cx="249299" cy="259045"/>
    <xdr:sp macro="" textlink="">
      <xdr:nvSpPr>
        <xdr:cNvPr id="404" name="普通建設事業費 （ うち新規整備　）最小値テキスト"/>
        <xdr:cNvSpPr txBox="1"/>
      </xdr:nvSpPr>
      <xdr:spPr>
        <a:xfrm>
          <a:off x="10528300" y="136626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113314</xdr:rowOff>
    </xdr:from>
    <xdr:ext cx="599010" cy="259045"/>
    <xdr:sp macro="" textlink="">
      <xdr:nvSpPr>
        <xdr:cNvPr id="406" name="普通建設事業費 （ うち新規整備　）最大値テキスト"/>
        <xdr:cNvSpPr txBox="1"/>
      </xdr:nvSpPr>
      <xdr:spPr>
        <a:xfrm>
          <a:off x="10528300" y="1194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903,503</a:t>
          </a:r>
          <a:endParaRPr kumimoji="1" lang="ja-JP" altLang="en-US" sz="1000" b="1">
            <a:latin typeface="ＭＳ Ｐゴシック"/>
          </a:endParaRPr>
        </a:p>
      </xdr:txBody>
    </xdr:sp>
    <xdr:clientData/>
  </xdr:oneCellAnchor>
  <xdr:twoCellAnchor>
    <xdr:from>
      <xdr:col>15</xdr:col>
      <xdr:colOff>92075</xdr:colOff>
      <xdr:row>70</xdr:row>
      <xdr:rowOff>166637</xdr:rowOff>
    </xdr:from>
    <xdr:to>
      <xdr:col>15</xdr:col>
      <xdr:colOff>269875</xdr:colOff>
      <xdr:row>70</xdr:row>
      <xdr:rowOff>166637</xdr:rowOff>
    </xdr:to>
    <xdr:cxnSp macro="">
      <xdr:nvCxnSpPr>
        <xdr:cNvPr id="407" name="直線コネクタ 406"/>
        <xdr:cNvCxnSpPr/>
      </xdr:nvCxnSpPr>
      <xdr:spPr>
        <a:xfrm>
          <a:off x="10388600" y="1216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14860</xdr:rowOff>
    </xdr:from>
    <xdr:to>
      <xdr:col>15</xdr:col>
      <xdr:colOff>180975</xdr:colOff>
      <xdr:row>79</xdr:row>
      <xdr:rowOff>39656</xdr:rowOff>
    </xdr:to>
    <xdr:cxnSp macro="">
      <xdr:nvCxnSpPr>
        <xdr:cNvPr id="408" name="直線コネクタ 407"/>
        <xdr:cNvCxnSpPr/>
      </xdr:nvCxnSpPr>
      <xdr:spPr>
        <a:xfrm>
          <a:off x="9639300" y="13559410"/>
          <a:ext cx="838200" cy="2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162499</xdr:rowOff>
    </xdr:from>
    <xdr:ext cx="534377" cy="259045"/>
    <xdr:sp macro="" textlink="">
      <xdr:nvSpPr>
        <xdr:cNvPr id="409" name="普通建設事業費 （ うち新規整備　）平均値テキスト"/>
        <xdr:cNvSpPr txBox="1"/>
      </xdr:nvSpPr>
      <xdr:spPr>
        <a:xfrm>
          <a:off x="10528300" y="13535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21,714</a:t>
          </a:r>
          <a:endParaRPr kumimoji="1" lang="ja-JP" altLang="en-US" sz="1000" b="1">
            <a:solidFill>
              <a:srgbClr val="000080"/>
            </a:solidFill>
            <a:latin typeface="ＭＳ Ｐゴシック"/>
          </a:endParaRPr>
        </a:p>
      </xdr:txBody>
    </xdr:sp>
    <xdr:clientData/>
  </xdr:oneCellAnchor>
  <xdr:twoCellAnchor>
    <xdr:from>
      <xdr:col>15</xdr:col>
      <xdr:colOff>130175</xdr:colOff>
      <xdr:row>79</xdr:row>
      <xdr:rowOff>12622</xdr:rowOff>
    </xdr:from>
    <xdr:to>
      <xdr:col>15</xdr:col>
      <xdr:colOff>231775</xdr:colOff>
      <xdr:row>79</xdr:row>
      <xdr:rowOff>114222</xdr:rowOff>
    </xdr:to>
    <xdr:sp macro="" textlink="">
      <xdr:nvSpPr>
        <xdr:cNvPr id="410" name="フローチャート : 判断 409"/>
        <xdr:cNvSpPr/>
      </xdr:nvSpPr>
      <xdr:spPr>
        <a:xfrm>
          <a:off x="10426700" y="1355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158410</xdr:rowOff>
    </xdr:from>
    <xdr:to>
      <xdr:col>14</xdr:col>
      <xdr:colOff>28575</xdr:colOff>
      <xdr:row>79</xdr:row>
      <xdr:rowOff>14860</xdr:rowOff>
    </xdr:to>
    <xdr:cxnSp macro="">
      <xdr:nvCxnSpPr>
        <xdr:cNvPr id="411" name="直線コネクタ 410"/>
        <xdr:cNvCxnSpPr/>
      </xdr:nvCxnSpPr>
      <xdr:spPr>
        <a:xfrm>
          <a:off x="8750300" y="13531510"/>
          <a:ext cx="889000" cy="2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152746</xdr:rowOff>
    </xdr:from>
    <xdr:to>
      <xdr:col>14</xdr:col>
      <xdr:colOff>79375</xdr:colOff>
      <xdr:row>79</xdr:row>
      <xdr:rowOff>82896</xdr:rowOff>
    </xdr:to>
    <xdr:sp macro="" textlink="">
      <xdr:nvSpPr>
        <xdr:cNvPr id="412" name="フローチャート : 判断 411"/>
        <xdr:cNvSpPr/>
      </xdr:nvSpPr>
      <xdr:spPr>
        <a:xfrm>
          <a:off x="9588500" y="1352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74023</xdr:rowOff>
    </xdr:from>
    <xdr:ext cx="534377" cy="259045"/>
    <xdr:sp macro="" textlink="">
      <xdr:nvSpPr>
        <xdr:cNvPr id="413" name="テキスト ボックス 412"/>
        <xdr:cNvSpPr txBox="1"/>
      </xdr:nvSpPr>
      <xdr:spPr>
        <a:xfrm>
          <a:off x="9372111" y="136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134375</xdr:rowOff>
    </xdr:from>
    <xdr:to>
      <xdr:col>12</xdr:col>
      <xdr:colOff>561975</xdr:colOff>
      <xdr:row>79</xdr:row>
      <xdr:rowOff>64525</xdr:rowOff>
    </xdr:to>
    <xdr:sp macro="" textlink="">
      <xdr:nvSpPr>
        <xdr:cNvPr id="414" name="フローチャート : 判断 413"/>
        <xdr:cNvSpPr/>
      </xdr:nvSpPr>
      <xdr:spPr>
        <a:xfrm>
          <a:off x="8699500" y="1350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55652</xdr:rowOff>
    </xdr:from>
    <xdr:ext cx="534377" cy="259045"/>
    <xdr:sp macro="" textlink="">
      <xdr:nvSpPr>
        <xdr:cNvPr id="415" name="テキスト ボックス 414"/>
        <xdr:cNvSpPr txBox="1"/>
      </xdr:nvSpPr>
      <xdr:spPr>
        <a:xfrm>
          <a:off x="8483111" y="1360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160306</xdr:rowOff>
    </xdr:from>
    <xdr:to>
      <xdr:col>15</xdr:col>
      <xdr:colOff>231775</xdr:colOff>
      <xdr:row>79</xdr:row>
      <xdr:rowOff>90456</xdr:rowOff>
    </xdr:to>
    <xdr:sp macro="" textlink="">
      <xdr:nvSpPr>
        <xdr:cNvPr id="421" name="円/楕円 420"/>
        <xdr:cNvSpPr/>
      </xdr:nvSpPr>
      <xdr:spPr>
        <a:xfrm>
          <a:off x="10426700" y="1353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119683</xdr:rowOff>
    </xdr:from>
    <xdr:ext cx="534377" cy="259045"/>
    <xdr:sp macro="" textlink="">
      <xdr:nvSpPr>
        <xdr:cNvPr id="422" name="普通建設事業費 （ うち新規整備　）該当値テキスト"/>
        <xdr:cNvSpPr txBox="1"/>
      </xdr:nvSpPr>
      <xdr:spPr>
        <a:xfrm>
          <a:off x="10528300" y="1332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36,269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135510</xdr:rowOff>
    </xdr:from>
    <xdr:to>
      <xdr:col>14</xdr:col>
      <xdr:colOff>79375</xdr:colOff>
      <xdr:row>79</xdr:row>
      <xdr:rowOff>65660</xdr:rowOff>
    </xdr:to>
    <xdr:sp macro="" textlink="">
      <xdr:nvSpPr>
        <xdr:cNvPr id="423" name="円/楕円 422"/>
        <xdr:cNvSpPr/>
      </xdr:nvSpPr>
      <xdr:spPr>
        <a:xfrm>
          <a:off x="9588500" y="135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82187</xdr:rowOff>
    </xdr:from>
    <xdr:ext cx="534377" cy="259045"/>
    <xdr:sp macro="" textlink="">
      <xdr:nvSpPr>
        <xdr:cNvPr id="424" name="テキスト ボックス 423"/>
        <xdr:cNvSpPr txBox="1"/>
      </xdr:nvSpPr>
      <xdr:spPr>
        <a:xfrm>
          <a:off x="9372111" y="1328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107610</xdr:rowOff>
    </xdr:from>
    <xdr:to>
      <xdr:col>12</xdr:col>
      <xdr:colOff>561975</xdr:colOff>
      <xdr:row>79</xdr:row>
      <xdr:rowOff>37760</xdr:rowOff>
    </xdr:to>
    <xdr:sp macro="" textlink="">
      <xdr:nvSpPr>
        <xdr:cNvPr id="425" name="円/楕円 424"/>
        <xdr:cNvSpPr/>
      </xdr:nvSpPr>
      <xdr:spPr>
        <a:xfrm>
          <a:off x="8699500" y="134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54287</xdr:rowOff>
    </xdr:from>
    <xdr:ext cx="534377" cy="259045"/>
    <xdr:sp macro="" textlink="">
      <xdr:nvSpPr>
        <xdr:cNvPr id="426" name="テキスト ボックス 425"/>
        <xdr:cNvSpPr txBox="1"/>
      </xdr:nvSpPr>
      <xdr:spPr>
        <a:xfrm>
          <a:off x="8483111" y="1325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68,541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10948</xdr:rowOff>
    </xdr:from>
    <xdr:to>
      <xdr:col>15</xdr:col>
      <xdr:colOff>180340</xdr:colOff>
      <xdr:row>98</xdr:row>
      <xdr:rowOff>170154</xdr:rowOff>
    </xdr:to>
    <xdr:cxnSp macro="">
      <xdr:nvCxnSpPr>
        <xdr:cNvPr id="450" name="直線コネクタ 449"/>
        <xdr:cNvCxnSpPr/>
      </xdr:nvCxnSpPr>
      <xdr:spPr>
        <a:xfrm flipV="1">
          <a:off x="10475595" y="15441448"/>
          <a:ext cx="1270" cy="153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2531</xdr:rowOff>
    </xdr:from>
    <xdr:ext cx="469744" cy="259045"/>
    <xdr:sp macro="" textlink="">
      <xdr:nvSpPr>
        <xdr:cNvPr id="451" name="普通建設事業費 （ うち更新整備　）最小値テキスト"/>
        <xdr:cNvSpPr txBox="1"/>
      </xdr:nvSpPr>
      <xdr:spPr>
        <a:xfrm>
          <a:off x="10528300" y="1697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15</xdr:col>
      <xdr:colOff>92075</xdr:colOff>
      <xdr:row>98</xdr:row>
      <xdr:rowOff>170154</xdr:rowOff>
    </xdr:from>
    <xdr:to>
      <xdr:col>15</xdr:col>
      <xdr:colOff>269875</xdr:colOff>
      <xdr:row>98</xdr:row>
      <xdr:rowOff>170154</xdr:rowOff>
    </xdr:to>
    <xdr:cxnSp macro="">
      <xdr:nvCxnSpPr>
        <xdr:cNvPr id="452" name="直線コネクタ 451"/>
        <xdr:cNvCxnSpPr/>
      </xdr:nvCxnSpPr>
      <xdr:spPr>
        <a:xfrm>
          <a:off x="10388600" y="16972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129075</xdr:rowOff>
    </xdr:from>
    <xdr:ext cx="599010" cy="259045"/>
    <xdr:sp macro="" textlink="">
      <xdr:nvSpPr>
        <xdr:cNvPr id="453" name="普通建設事業費 （ うち更新整備　）最大値テキスト"/>
        <xdr:cNvSpPr txBox="1"/>
      </xdr:nvSpPr>
      <xdr:spPr>
        <a:xfrm>
          <a:off x="10528300" y="1521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124,138</a:t>
          </a:r>
          <a:endParaRPr kumimoji="1" lang="ja-JP" altLang="en-US" sz="1000" b="1">
            <a:latin typeface="ＭＳ Ｐゴシック"/>
          </a:endParaRPr>
        </a:p>
      </xdr:txBody>
    </xdr:sp>
    <xdr:clientData/>
  </xdr:oneCellAnchor>
  <xdr:twoCellAnchor>
    <xdr:from>
      <xdr:col>15</xdr:col>
      <xdr:colOff>92075</xdr:colOff>
      <xdr:row>90</xdr:row>
      <xdr:rowOff>10948</xdr:rowOff>
    </xdr:from>
    <xdr:to>
      <xdr:col>15</xdr:col>
      <xdr:colOff>269875</xdr:colOff>
      <xdr:row>90</xdr:row>
      <xdr:rowOff>10948</xdr:rowOff>
    </xdr:to>
    <xdr:cxnSp macro="">
      <xdr:nvCxnSpPr>
        <xdr:cNvPr id="454" name="直線コネクタ 453"/>
        <xdr:cNvCxnSpPr/>
      </xdr:nvCxnSpPr>
      <xdr:spPr>
        <a:xfrm>
          <a:off x="10388600" y="1544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90</xdr:row>
      <xdr:rowOff>10948</xdr:rowOff>
    </xdr:from>
    <xdr:to>
      <xdr:col>15</xdr:col>
      <xdr:colOff>180975</xdr:colOff>
      <xdr:row>97</xdr:row>
      <xdr:rowOff>68529</xdr:rowOff>
    </xdr:to>
    <xdr:cxnSp macro="">
      <xdr:nvCxnSpPr>
        <xdr:cNvPr id="455" name="直線コネクタ 454"/>
        <xdr:cNvCxnSpPr/>
      </xdr:nvCxnSpPr>
      <xdr:spPr>
        <a:xfrm flipV="1">
          <a:off x="9639300" y="15441448"/>
          <a:ext cx="838200" cy="125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67009</xdr:rowOff>
    </xdr:from>
    <xdr:ext cx="534377" cy="259045"/>
    <xdr:sp macro="" textlink="">
      <xdr:nvSpPr>
        <xdr:cNvPr id="456" name="普通建設事業費 （ うち更新整備　）平均値テキスト"/>
        <xdr:cNvSpPr txBox="1"/>
      </xdr:nvSpPr>
      <xdr:spPr>
        <a:xfrm>
          <a:off x="10528300" y="16526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33,025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88582</xdr:rowOff>
    </xdr:from>
    <xdr:to>
      <xdr:col>15</xdr:col>
      <xdr:colOff>231775</xdr:colOff>
      <xdr:row>97</xdr:row>
      <xdr:rowOff>18732</xdr:rowOff>
    </xdr:to>
    <xdr:sp macro="" textlink="">
      <xdr:nvSpPr>
        <xdr:cNvPr id="457" name="フローチャート : 判断 456"/>
        <xdr:cNvSpPr/>
      </xdr:nvSpPr>
      <xdr:spPr>
        <a:xfrm>
          <a:off x="104267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168593</xdr:rowOff>
    </xdr:from>
    <xdr:to>
      <xdr:col>14</xdr:col>
      <xdr:colOff>28575</xdr:colOff>
      <xdr:row>97</xdr:row>
      <xdr:rowOff>68529</xdr:rowOff>
    </xdr:to>
    <xdr:cxnSp macro="">
      <xdr:nvCxnSpPr>
        <xdr:cNvPr id="458" name="直線コネクタ 457"/>
        <xdr:cNvCxnSpPr/>
      </xdr:nvCxnSpPr>
      <xdr:spPr>
        <a:xfrm>
          <a:off x="8750300" y="16627793"/>
          <a:ext cx="889000" cy="7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147701</xdr:rowOff>
    </xdr:from>
    <xdr:to>
      <xdr:col>14</xdr:col>
      <xdr:colOff>79375</xdr:colOff>
      <xdr:row>97</xdr:row>
      <xdr:rowOff>77851</xdr:rowOff>
    </xdr:to>
    <xdr:sp macro="" textlink="">
      <xdr:nvSpPr>
        <xdr:cNvPr id="459" name="フローチャート : 判断 458"/>
        <xdr:cNvSpPr/>
      </xdr:nvSpPr>
      <xdr:spPr>
        <a:xfrm>
          <a:off x="9588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94378</xdr:rowOff>
    </xdr:from>
    <xdr:ext cx="534377" cy="259045"/>
    <xdr:sp macro="" textlink="">
      <xdr:nvSpPr>
        <xdr:cNvPr id="460" name="テキスト ボックス 459"/>
        <xdr:cNvSpPr txBox="1"/>
      </xdr:nvSpPr>
      <xdr:spPr>
        <a:xfrm>
          <a:off x="9372111" y="1638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48374</xdr:rowOff>
    </xdr:from>
    <xdr:to>
      <xdr:col>12</xdr:col>
      <xdr:colOff>561975</xdr:colOff>
      <xdr:row>96</xdr:row>
      <xdr:rowOff>149974</xdr:rowOff>
    </xdr:to>
    <xdr:sp macro="" textlink="">
      <xdr:nvSpPr>
        <xdr:cNvPr id="461" name="フローチャート : 判断 460"/>
        <xdr:cNvSpPr/>
      </xdr:nvSpPr>
      <xdr:spPr>
        <a:xfrm>
          <a:off x="8699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166501</xdr:rowOff>
    </xdr:from>
    <xdr:ext cx="534377" cy="259045"/>
    <xdr:sp macro="" textlink="">
      <xdr:nvSpPr>
        <xdr:cNvPr id="462" name="テキスト ボックス 461"/>
        <xdr:cNvSpPr txBox="1"/>
      </xdr:nvSpPr>
      <xdr:spPr>
        <a:xfrm>
          <a:off x="8483111" y="1628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89</xdr:row>
      <xdr:rowOff>131598</xdr:rowOff>
    </xdr:from>
    <xdr:to>
      <xdr:col>15</xdr:col>
      <xdr:colOff>231775</xdr:colOff>
      <xdr:row>90</xdr:row>
      <xdr:rowOff>61748</xdr:rowOff>
    </xdr:to>
    <xdr:sp macro="" textlink="">
      <xdr:nvSpPr>
        <xdr:cNvPr id="468" name="円/楕円 467"/>
        <xdr:cNvSpPr/>
      </xdr:nvSpPr>
      <xdr:spPr>
        <a:xfrm>
          <a:off x="10426700" y="1539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89</xdr:row>
      <xdr:rowOff>84625</xdr:rowOff>
    </xdr:from>
    <xdr:ext cx="599010" cy="259045"/>
    <xdr:sp macro="" textlink="">
      <xdr:nvSpPr>
        <xdr:cNvPr id="469" name="普通建設事業費 （ うち更新整備　）該当値テキスト"/>
        <xdr:cNvSpPr txBox="1"/>
      </xdr:nvSpPr>
      <xdr:spPr>
        <a:xfrm>
          <a:off x="10528300" y="1534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124,138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17729</xdr:rowOff>
    </xdr:from>
    <xdr:to>
      <xdr:col>14</xdr:col>
      <xdr:colOff>79375</xdr:colOff>
      <xdr:row>97</xdr:row>
      <xdr:rowOff>119329</xdr:rowOff>
    </xdr:to>
    <xdr:sp macro="" textlink="">
      <xdr:nvSpPr>
        <xdr:cNvPr id="470" name="円/楕円 469"/>
        <xdr:cNvSpPr/>
      </xdr:nvSpPr>
      <xdr:spPr>
        <a:xfrm>
          <a:off x="9588500" y="166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110456</xdr:rowOff>
    </xdr:from>
    <xdr:ext cx="534377" cy="259045"/>
    <xdr:sp macro="" textlink="">
      <xdr:nvSpPr>
        <xdr:cNvPr id="471" name="テキスト ボックス 470"/>
        <xdr:cNvSpPr txBox="1"/>
      </xdr:nvSpPr>
      <xdr:spPr>
        <a:xfrm>
          <a:off x="9372111" y="167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25,104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117793</xdr:rowOff>
    </xdr:from>
    <xdr:to>
      <xdr:col>12</xdr:col>
      <xdr:colOff>561975</xdr:colOff>
      <xdr:row>97</xdr:row>
      <xdr:rowOff>47943</xdr:rowOff>
    </xdr:to>
    <xdr:sp macro="" textlink="">
      <xdr:nvSpPr>
        <xdr:cNvPr id="472" name="円/楕円 471"/>
        <xdr:cNvSpPr/>
      </xdr:nvSpPr>
      <xdr:spPr>
        <a:xfrm>
          <a:off x="8699500" y="1657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39070</xdr:rowOff>
    </xdr:from>
    <xdr:ext cx="534377" cy="259045"/>
    <xdr:sp macro="" textlink="">
      <xdr:nvSpPr>
        <xdr:cNvPr id="473" name="テキスト ボックス 472"/>
        <xdr:cNvSpPr txBox="1"/>
      </xdr:nvSpPr>
      <xdr:spPr>
        <a:xfrm>
          <a:off x="8483111" y="166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87" name="テキスト ボックス 486"/>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9" name="テキスト ボックス 48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1" name="テキスト ボックス 49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63092</xdr:rowOff>
    </xdr:from>
    <xdr:to>
      <xdr:col>23</xdr:col>
      <xdr:colOff>516889</xdr:colOff>
      <xdr:row>39</xdr:row>
      <xdr:rowOff>44450</xdr:rowOff>
    </xdr:to>
    <xdr:cxnSp macro="">
      <xdr:nvCxnSpPr>
        <xdr:cNvPr id="497" name="直線コネクタ 496"/>
        <xdr:cNvCxnSpPr/>
      </xdr:nvCxnSpPr>
      <xdr:spPr>
        <a:xfrm flipV="1">
          <a:off x="16317595" y="5378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91560</xdr:rowOff>
    </xdr:from>
    <xdr:ext cx="249299" cy="259045"/>
    <xdr:sp macro="" textlink="">
      <xdr:nvSpPr>
        <xdr:cNvPr id="498" name="災害復旧事業費最小値テキスト"/>
        <xdr:cNvSpPr txBox="1"/>
      </xdr:nvSpPr>
      <xdr:spPr>
        <a:xfrm>
          <a:off x="16370300" y="67781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9769</xdr:rowOff>
    </xdr:from>
    <xdr:ext cx="599010" cy="259045"/>
    <xdr:sp macro="" textlink="">
      <xdr:nvSpPr>
        <xdr:cNvPr id="500" name="災害復旧事業費最大値テキスト"/>
        <xdr:cNvSpPr txBox="1"/>
      </xdr:nvSpPr>
      <xdr:spPr>
        <a:xfrm>
          <a:off x="16370300" y="515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31</xdr:row>
      <xdr:rowOff>63092</xdr:rowOff>
    </xdr:from>
    <xdr:to>
      <xdr:col>23</xdr:col>
      <xdr:colOff>606425</xdr:colOff>
      <xdr:row>31</xdr:row>
      <xdr:rowOff>63092</xdr:rowOff>
    </xdr:to>
    <xdr:cxnSp macro="">
      <xdr:nvCxnSpPr>
        <xdr:cNvPr id="501" name="直線コネクタ 500"/>
        <xdr:cNvCxnSpPr/>
      </xdr:nvCxnSpPr>
      <xdr:spPr>
        <a:xfrm>
          <a:off x="16230600" y="537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43608</xdr:rowOff>
    </xdr:from>
    <xdr:to>
      <xdr:col>23</xdr:col>
      <xdr:colOff>517525</xdr:colOff>
      <xdr:row>39</xdr:row>
      <xdr:rowOff>44450</xdr:rowOff>
    </xdr:to>
    <xdr:cxnSp macro="">
      <xdr:nvCxnSpPr>
        <xdr:cNvPr id="502" name="直線コネクタ 501"/>
        <xdr:cNvCxnSpPr/>
      </xdr:nvCxnSpPr>
      <xdr:spPr>
        <a:xfrm flipV="1">
          <a:off x="15481300" y="6730158"/>
          <a:ext cx="8382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9010</xdr:rowOff>
    </xdr:from>
    <xdr:ext cx="469744" cy="259045"/>
    <xdr:sp macro="" textlink="">
      <xdr:nvSpPr>
        <xdr:cNvPr id="503" name="災害復旧事業費平均値テキスト"/>
        <xdr:cNvSpPr txBox="1"/>
      </xdr:nvSpPr>
      <xdr:spPr>
        <a:xfrm>
          <a:off x="16370300" y="6524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157583</xdr:rowOff>
    </xdr:from>
    <xdr:to>
      <xdr:col>23</xdr:col>
      <xdr:colOff>568325</xdr:colOff>
      <xdr:row>39</xdr:row>
      <xdr:rowOff>87733</xdr:rowOff>
    </xdr:to>
    <xdr:sp macro="" textlink="">
      <xdr:nvSpPr>
        <xdr:cNvPr id="504" name="フローチャート : 判断 503"/>
        <xdr:cNvSpPr/>
      </xdr:nvSpPr>
      <xdr:spPr>
        <a:xfrm>
          <a:off x="16268700" y="667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153979</xdr:rowOff>
    </xdr:from>
    <xdr:to>
      <xdr:col>22</xdr:col>
      <xdr:colOff>415925</xdr:colOff>
      <xdr:row>39</xdr:row>
      <xdr:rowOff>84129</xdr:rowOff>
    </xdr:to>
    <xdr:sp macro="" textlink="">
      <xdr:nvSpPr>
        <xdr:cNvPr id="506" name="フローチャート : 判断 505"/>
        <xdr:cNvSpPr/>
      </xdr:nvSpPr>
      <xdr:spPr>
        <a:xfrm>
          <a:off x="15430500" y="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100656</xdr:rowOff>
    </xdr:from>
    <xdr:ext cx="469744" cy="259045"/>
    <xdr:sp macro="" textlink="">
      <xdr:nvSpPr>
        <xdr:cNvPr id="507" name="テキスト ボックス 506"/>
        <xdr:cNvSpPr txBox="1"/>
      </xdr:nvSpPr>
      <xdr:spPr>
        <a:xfrm>
          <a:off x="15246427" y="6444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43955</xdr:rowOff>
    </xdr:from>
    <xdr:to>
      <xdr:col>21</xdr:col>
      <xdr:colOff>161925</xdr:colOff>
      <xdr:row>39</xdr:row>
      <xdr:rowOff>44450</xdr:rowOff>
    </xdr:to>
    <xdr:cxnSp macro="">
      <xdr:nvCxnSpPr>
        <xdr:cNvPr id="508" name="直線コネクタ 507"/>
        <xdr:cNvCxnSpPr/>
      </xdr:nvCxnSpPr>
      <xdr:spPr>
        <a:xfrm>
          <a:off x="13703300" y="6730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134197</xdr:rowOff>
    </xdr:from>
    <xdr:to>
      <xdr:col>21</xdr:col>
      <xdr:colOff>212725</xdr:colOff>
      <xdr:row>39</xdr:row>
      <xdr:rowOff>64347</xdr:rowOff>
    </xdr:to>
    <xdr:sp macro="" textlink="">
      <xdr:nvSpPr>
        <xdr:cNvPr id="509" name="フローチャート : 判断 508"/>
        <xdr:cNvSpPr/>
      </xdr:nvSpPr>
      <xdr:spPr>
        <a:xfrm>
          <a:off x="14541500" y="6649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80874</xdr:rowOff>
    </xdr:from>
    <xdr:ext cx="469744" cy="259045"/>
    <xdr:sp macro="" textlink="">
      <xdr:nvSpPr>
        <xdr:cNvPr id="510" name="テキスト ボックス 509"/>
        <xdr:cNvSpPr txBox="1"/>
      </xdr:nvSpPr>
      <xdr:spPr>
        <a:xfrm>
          <a:off x="14357427" y="64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43955</xdr:rowOff>
    </xdr:from>
    <xdr:to>
      <xdr:col>19</xdr:col>
      <xdr:colOff>644525</xdr:colOff>
      <xdr:row>39</xdr:row>
      <xdr:rowOff>44130</xdr:rowOff>
    </xdr:to>
    <xdr:cxnSp macro="">
      <xdr:nvCxnSpPr>
        <xdr:cNvPr id="511" name="直線コネクタ 510"/>
        <xdr:cNvCxnSpPr/>
      </xdr:nvCxnSpPr>
      <xdr:spPr>
        <a:xfrm flipV="1">
          <a:off x="12814300" y="6730505"/>
          <a:ext cx="889000" cy="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134967</xdr:rowOff>
    </xdr:from>
    <xdr:to>
      <xdr:col>20</xdr:col>
      <xdr:colOff>9525</xdr:colOff>
      <xdr:row>39</xdr:row>
      <xdr:rowOff>65117</xdr:rowOff>
    </xdr:to>
    <xdr:sp macro="" textlink="">
      <xdr:nvSpPr>
        <xdr:cNvPr id="512" name="フローチャート : 判断 511"/>
        <xdr:cNvSpPr/>
      </xdr:nvSpPr>
      <xdr:spPr>
        <a:xfrm>
          <a:off x="13652500" y="665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81644</xdr:rowOff>
    </xdr:from>
    <xdr:ext cx="469744" cy="259045"/>
    <xdr:sp macro="" textlink="">
      <xdr:nvSpPr>
        <xdr:cNvPr id="513" name="テキスト ボックス 512"/>
        <xdr:cNvSpPr txBox="1"/>
      </xdr:nvSpPr>
      <xdr:spPr>
        <a:xfrm>
          <a:off x="13468427" y="6425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122409</xdr:rowOff>
    </xdr:from>
    <xdr:to>
      <xdr:col>18</xdr:col>
      <xdr:colOff>492125</xdr:colOff>
      <xdr:row>39</xdr:row>
      <xdr:rowOff>52559</xdr:rowOff>
    </xdr:to>
    <xdr:sp macro="" textlink="">
      <xdr:nvSpPr>
        <xdr:cNvPr id="514" name="フローチャート : 判断 513"/>
        <xdr:cNvSpPr/>
      </xdr:nvSpPr>
      <xdr:spPr>
        <a:xfrm>
          <a:off x="12763500" y="66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69086</xdr:rowOff>
    </xdr:from>
    <xdr:ext cx="534377" cy="259045"/>
    <xdr:sp macro="" textlink="">
      <xdr:nvSpPr>
        <xdr:cNvPr id="515" name="テキスト ボックス 514"/>
        <xdr:cNvSpPr txBox="1"/>
      </xdr:nvSpPr>
      <xdr:spPr>
        <a:xfrm>
          <a:off x="12547111" y="64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164258</xdr:rowOff>
    </xdr:from>
    <xdr:to>
      <xdr:col>23</xdr:col>
      <xdr:colOff>568325</xdr:colOff>
      <xdr:row>39</xdr:row>
      <xdr:rowOff>94408</xdr:rowOff>
    </xdr:to>
    <xdr:sp macro="" textlink="">
      <xdr:nvSpPr>
        <xdr:cNvPr id="521" name="円/楕円 520"/>
        <xdr:cNvSpPr/>
      </xdr:nvSpPr>
      <xdr:spPr>
        <a:xfrm>
          <a:off x="16268700" y="66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136010</xdr:rowOff>
    </xdr:from>
    <xdr:ext cx="378565" cy="259045"/>
    <xdr:sp macro="" textlink="">
      <xdr:nvSpPr>
        <xdr:cNvPr id="522" name="災害復旧事業費該当値テキスト"/>
        <xdr:cNvSpPr txBox="1"/>
      </xdr:nvSpPr>
      <xdr:spPr>
        <a:xfrm>
          <a:off x="16370300" y="665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164605</xdr:rowOff>
    </xdr:from>
    <xdr:to>
      <xdr:col>20</xdr:col>
      <xdr:colOff>9525</xdr:colOff>
      <xdr:row>39</xdr:row>
      <xdr:rowOff>94755</xdr:rowOff>
    </xdr:to>
    <xdr:sp macro="" textlink="">
      <xdr:nvSpPr>
        <xdr:cNvPr id="527" name="円/楕円 526"/>
        <xdr:cNvSpPr/>
      </xdr:nvSpPr>
      <xdr:spPr>
        <a:xfrm>
          <a:off x="13652500" y="667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85882</xdr:rowOff>
    </xdr:from>
    <xdr:ext cx="378565" cy="259045"/>
    <xdr:sp macro="" textlink="">
      <xdr:nvSpPr>
        <xdr:cNvPr id="528" name="テキスト ボックス 527"/>
        <xdr:cNvSpPr txBox="1"/>
      </xdr:nvSpPr>
      <xdr:spPr>
        <a:xfrm>
          <a:off x="13514017" y="6772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164780</xdr:rowOff>
    </xdr:from>
    <xdr:to>
      <xdr:col>18</xdr:col>
      <xdr:colOff>492125</xdr:colOff>
      <xdr:row>39</xdr:row>
      <xdr:rowOff>94930</xdr:rowOff>
    </xdr:to>
    <xdr:sp macro="" textlink="">
      <xdr:nvSpPr>
        <xdr:cNvPr id="529" name="円/楕円 528"/>
        <xdr:cNvSpPr/>
      </xdr:nvSpPr>
      <xdr:spPr>
        <a:xfrm>
          <a:off x="12763500" y="667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86057</xdr:rowOff>
    </xdr:from>
    <xdr:ext cx="313932" cy="259045"/>
    <xdr:sp macro="" textlink="">
      <xdr:nvSpPr>
        <xdr:cNvPr id="530" name="テキスト ボックス 529"/>
        <xdr:cNvSpPr txBox="1"/>
      </xdr:nvSpPr>
      <xdr:spPr>
        <a:xfrm>
          <a:off x="12657333" y="6772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1" name="直線コネクタ 54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2" name="テキスト ボックス 54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3" name="直線コネクタ 54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4" name="テキスト ボックス 543"/>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5" name="直線コネクタ 54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6" name="テキスト ボックス 545"/>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7" name="直線コネクタ 54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8" name="テキスト ボックス 547"/>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9" name="直線コネクタ 54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0" name="テキスト ボックス 549"/>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1" name="直線コネクタ 55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2" name="テキスト ボックス 551"/>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4" name="テキスト ボックス 55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6" name="直線コネクタ 555"/>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7"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8" name="直線コネクタ 557"/>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9"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0" name="直線コネクタ 559"/>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1" name="直線コネクタ 560"/>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2"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3" name="フローチャート : 判断 562"/>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4" name="直線コネクタ 563"/>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5" name="フローチャート : 判断 564"/>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6" name="テキスト ボックス 565"/>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7" name="直線コネクタ 566"/>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8" name="フローチャート : 判断 567"/>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69" name="テキスト ボックス 568"/>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0" name="直線コネクタ 569"/>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1" name="フローチャート : 判断 570"/>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2" name="テキスト ボックス 571"/>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3" name="フローチャート : 判断 572"/>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4" name="テキスト ボックス 573"/>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0" name="円/楕円 579"/>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1"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2" name="円/楕円 581"/>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83" name="テキスト ボックス 582"/>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4" name="円/楕円 583"/>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5" name="テキスト ボックス 58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6" name="円/楕円 585"/>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7" name="テキスト ボックス 586"/>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8" name="円/楕円 587"/>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9" name="テキスト ボックス 588"/>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01" name="テキスト ボックス 60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9" name="テキスト ボックス 60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11" name="テキスト ボックス 61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76509</xdr:rowOff>
    </xdr:from>
    <xdr:to>
      <xdr:col>23</xdr:col>
      <xdr:colOff>516889</xdr:colOff>
      <xdr:row>78</xdr:row>
      <xdr:rowOff>77347</xdr:rowOff>
    </xdr:to>
    <xdr:cxnSp macro="">
      <xdr:nvCxnSpPr>
        <xdr:cNvPr id="615" name="直線コネクタ 614"/>
        <xdr:cNvCxnSpPr/>
      </xdr:nvCxnSpPr>
      <xdr:spPr>
        <a:xfrm flipV="1">
          <a:off x="16317595" y="12078009"/>
          <a:ext cx="1269" cy="1372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81174</xdr:rowOff>
    </xdr:from>
    <xdr:ext cx="534377" cy="259045"/>
    <xdr:sp macro="" textlink="">
      <xdr:nvSpPr>
        <xdr:cNvPr id="616" name="公債費最小値テキスト"/>
        <xdr:cNvSpPr txBox="1"/>
      </xdr:nvSpPr>
      <xdr:spPr>
        <a:xfrm>
          <a:off x="16370300" y="1345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78</xdr:row>
      <xdr:rowOff>77347</xdr:rowOff>
    </xdr:from>
    <xdr:to>
      <xdr:col>23</xdr:col>
      <xdr:colOff>606425</xdr:colOff>
      <xdr:row>78</xdr:row>
      <xdr:rowOff>77347</xdr:rowOff>
    </xdr:to>
    <xdr:cxnSp macro="">
      <xdr:nvCxnSpPr>
        <xdr:cNvPr id="617" name="直線コネクタ 616"/>
        <xdr:cNvCxnSpPr/>
      </xdr:nvCxnSpPr>
      <xdr:spPr>
        <a:xfrm>
          <a:off x="16230600" y="13450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23186</xdr:rowOff>
    </xdr:from>
    <xdr:ext cx="599010" cy="259045"/>
    <xdr:sp macro="" textlink="">
      <xdr:nvSpPr>
        <xdr:cNvPr id="618" name="公債費最大値テキスト"/>
        <xdr:cNvSpPr txBox="1"/>
      </xdr:nvSpPr>
      <xdr:spPr>
        <a:xfrm>
          <a:off x="16370300" y="11853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143,805</a:t>
          </a:r>
          <a:endParaRPr kumimoji="1" lang="ja-JP" altLang="en-US" sz="1000" b="1">
            <a:latin typeface="ＭＳ Ｐゴシック"/>
          </a:endParaRPr>
        </a:p>
      </xdr:txBody>
    </xdr:sp>
    <xdr:clientData/>
  </xdr:oneCellAnchor>
  <xdr:twoCellAnchor>
    <xdr:from>
      <xdr:col>23</xdr:col>
      <xdr:colOff>428625</xdr:colOff>
      <xdr:row>70</xdr:row>
      <xdr:rowOff>76509</xdr:rowOff>
    </xdr:from>
    <xdr:to>
      <xdr:col>23</xdr:col>
      <xdr:colOff>606425</xdr:colOff>
      <xdr:row>70</xdr:row>
      <xdr:rowOff>76509</xdr:rowOff>
    </xdr:to>
    <xdr:cxnSp macro="">
      <xdr:nvCxnSpPr>
        <xdr:cNvPr id="619" name="直線コネクタ 618"/>
        <xdr:cNvCxnSpPr/>
      </xdr:nvCxnSpPr>
      <xdr:spPr>
        <a:xfrm>
          <a:off x="16230600" y="12078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76378</xdr:rowOff>
    </xdr:from>
    <xdr:to>
      <xdr:col>23</xdr:col>
      <xdr:colOff>517525</xdr:colOff>
      <xdr:row>77</xdr:row>
      <xdr:rowOff>122380</xdr:rowOff>
    </xdr:to>
    <xdr:cxnSp macro="">
      <xdr:nvCxnSpPr>
        <xdr:cNvPr id="620" name="直線コネクタ 619"/>
        <xdr:cNvCxnSpPr/>
      </xdr:nvCxnSpPr>
      <xdr:spPr>
        <a:xfrm flipV="1">
          <a:off x="15481300" y="13278028"/>
          <a:ext cx="8382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12413</xdr:rowOff>
    </xdr:from>
    <xdr:ext cx="534377" cy="259045"/>
    <xdr:sp macro="" textlink="">
      <xdr:nvSpPr>
        <xdr:cNvPr id="621" name="公債費平均値テキスト"/>
        <xdr:cNvSpPr txBox="1"/>
      </xdr:nvSpPr>
      <xdr:spPr>
        <a:xfrm>
          <a:off x="16370300" y="128711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160986</xdr:rowOff>
    </xdr:from>
    <xdr:to>
      <xdr:col>23</xdr:col>
      <xdr:colOff>568325</xdr:colOff>
      <xdr:row>76</xdr:row>
      <xdr:rowOff>91136</xdr:rowOff>
    </xdr:to>
    <xdr:sp macro="" textlink="">
      <xdr:nvSpPr>
        <xdr:cNvPr id="622" name="フローチャート : 判断 621"/>
        <xdr:cNvSpPr/>
      </xdr:nvSpPr>
      <xdr:spPr>
        <a:xfrm>
          <a:off x="16268700" y="1301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122380</xdr:rowOff>
    </xdr:from>
    <xdr:to>
      <xdr:col>22</xdr:col>
      <xdr:colOff>365125</xdr:colOff>
      <xdr:row>77</xdr:row>
      <xdr:rowOff>131079</xdr:rowOff>
    </xdr:to>
    <xdr:cxnSp macro="">
      <xdr:nvCxnSpPr>
        <xdr:cNvPr id="623" name="直線コネクタ 622"/>
        <xdr:cNvCxnSpPr/>
      </xdr:nvCxnSpPr>
      <xdr:spPr>
        <a:xfrm flipV="1">
          <a:off x="14592300" y="13324030"/>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133956</xdr:rowOff>
    </xdr:from>
    <xdr:to>
      <xdr:col>22</xdr:col>
      <xdr:colOff>415925</xdr:colOff>
      <xdr:row>76</xdr:row>
      <xdr:rowOff>64106</xdr:rowOff>
    </xdr:to>
    <xdr:sp macro="" textlink="">
      <xdr:nvSpPr>
        <xdr:cNvPr id="624" name="フローチャート : 判断 623"/>
        <xdr:cNvSpPr/>
      </xdr:nvSpPr>
      <xdr:spPr>
        <a:xfrm>
          <a:off x="15430500" y="129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80633</xdr:rowOff>
    </xdr:from>
    <xdr:ext cx="534377" cy="259045"/>
    <xdr:sp macro="" textlink="">
      <xdr:nvSpPr>
        <xdr:cNvPr id="625" name="テキスト ボックス 624"/>
        <xdr:cNvSpPr txBox="1"/>
      </xdr:nvSpPr>
      <xdr:spPr>
        <a:xfrm>
          <a:off x="15214111" y="1276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131079</xdr:rowOff>
    </xdr:from>
    <xdr:to>
      <xdr:col>21</xdr:col>
      <xdr:colOff>161925</xdr:colOff>
      <xdr:row>77</xdr:row>
      <xdr:rowOff>137849</xdr:rowOff>
    </xdr:to>
    <xdr:cxnSp macro="">
      <xdr:nvCxnSpPr>
        <xdr:cNvPr id="626" name="直線コネクタ 625"/>
        <xdr:cNvCxnSpPr/>
      </xdr:nvCxnSpPr>
      <xdr:spPr>
        <a:xfrm flipV="1">
          <a:off x="13703300" y="13332729"/>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167473</xdr:rowOff>
    </xdr:from>
    <xdr:to>
      <xdr:col>21</xdr:col>
      <xdr:colOff>212725</xdr:colOff>
      <xdr:row>75</xdr:row>
      <xdr:rowOff>97623</xdr:rowOff>
    </xdr:to>
    <xdr:sp macro="" textlink="">
      <xdr:nvSpPr>
        <xdr:cNvPr id="627" name="フローチャート : 判断 626"/>
        <xdr:cNvSpPr/>
      </xdr:nvSpPr>
      <xdr:spPr>
        <a:xfrm>
          <a:off x="14541500" y="1285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114150</xdr:rowOff>
    </xdr:from>
    <xdr:ext cx="534377" cy="259045"/>
    <xdr:sp macro="" textlink="">
      <xdr:nvSpPr>
        <xdr:cNvPr id="628" name="テキスト ボックス 627"/>
        <xdr:cNvSpPr txBox="1"/>
      </xdr:nvSpPr>
      <xdr:spPr>
        <a:xfrm>
          <a:off x="14325111" y="1263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126691</xdr:rowOff>
    </xdr:from>
    <xdr:to>
      <xdr:col>19</xdr:col>
      <xdr:colOff>644525</xdr:colOff>
      <xdr:row>77</xdr:row>
      <xdr:rowOff>137849</xdr:rowOff>
    </xdr:to>
    <xdr:cxnSp macro="">
      <xdr:nvCxnSpPr>
        <xdr:cNvPr id="629" name="直線コネクタ 628"/>
        <xdr:cNvCxnSpPr/>
      </xdr:nvCxnSpPr>
      <xdr:spPr>
        <a:xfrm>
          <a:off x="12814300" y="13328341"/>
          <a:ext cx="889000" cy="1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161616</xdr:rowOff>
    </xdr:from>
    <xdr:to>
      <xdr:col>20</xdr:col>
      <xdr:colOff>9525</xdr:colOff>
      <xdr:row>75</xdr:row>
      <xdr:rowOff>91766</xdr:rowOff>
    </xdr:to>
    <xdr:sp macro="" textlink="">
      <xdr:nvSpPr>
        <xdr:cNvPr id="630" name="フローチャート : 判断 629"/>
        <xdr:cNvSpPr/>
      </xdr:nvSpPr>
      <xdr:spPr>
        <a:xfrm>
          <a:off x="13652500" y="1284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108293</xdr:rowOff>
    </xdr:from>
    <xdr:ext cx="534377" cy="259045"/>
    <xdr:sp macro="" textlink="">
      <xdr:nvSpPr>
        <xdr:cNvPr id="631" name="テキスト ボックス 630"/>
        <xdr:cNvSpPr txBox="1"/>
      </xdr:nvSpPr>
      <xdr:spPr>
        <a:xfrm>
          <a:off x="13436111" y="1262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159298</xdr:rowOff>
    </xdr:from>
    <xdr:to>
      <xdr:col>18</xdr:col>
      <xdr:colOff>492125</xdr:colOff>
      <xdr:row>75</xdr:row>
      <xdr:rowOff>89448</xdr:rowOff>
    </xdr:to>
    <xdr:sp macro="" textlink="">
      <xdr:nvSpPr>
        <xdr:cNvPr id="632" name="フローチャート : 判断 631"/>
        <xdr:cNvSpPr/>
      </xdr:nvSpPr>
      <xdr:spPr>
        <a:xfrm>
          <a:off x="12763500" y="1284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105975</xdr:rowOff>
    </xdr:from>
    <xdr:ext cx="534377" cy="259045"/>
    <xdr:sp macro="" textlink="">
      <xdr:nvSpPr>
        <xdr:cNvPr id="633" name="テキスト ボックス 632"/>
        <xdr:cNvSpPr txBox="1"/>
      </xdr:nvSpPr>
      <xdr:spPr>
        <a:xfrm>
          <a:off x="12547111" y="126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25578</xdr:rowOff>
    </xdr:from>
    <xdr:to>
      <xdr:col>23</xdr:col>
      <xdr:colOff>568325</xdr:colOff>
      <xdr:row>77</xdr:row>
      <xdr:rowOff>127178</xdr:rowOff>
    </xdr:to>
    <xdr:sp macro="" textlink="">
      <xdr:nvSpPr>
        <xdr:cNvPr id="639" name="円/楕円 638"/>
        <xdr:cNvSpPr/>
      </xdr:nvSpPr>
      <xdr:spPr>
        <a:xfrm>
          <a:off x="16268700" y="1322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4005</xdr:rowOff>
    </xdr:from>
    <xdr:ext cx="534377" cy="259045"/>
    <xdr:sp macro="" textlink="">
      <xdr:nvSpPr>
        <xdr:cNvPr id="640" name="公債費該当値テキスト"/>
        <xdr:cNvSpPr txBox="1"/>
      </xdr:nvSpPr>
      <xdr:spPr>
        <a:xfrm>
          <a:off x="16370300" y="1320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71580</xdr:rowOff>
    </xdr:from>
    <xdr:to>
      <xdr:col>22</xdr:col>
      <xdr:colOff>415925</xdr:colOff>
      <xdr:row>78</xdr:row>
      <xdr:rowOff>1730</xdr:rowOff>
    </xdr:to>
    <xdr:sp macro="" textlink="">
      <xdr:nvSpPr>
        <xdr:cNvPr id="641" name="円/楕円 640"/>
        <xdr:cNvSpPr/>
      </xdr:nvSpPr>
      <xdr:spPr>
        <a:xfrm>
          <a:off x="15430500" y="1327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164307</xdr:rowOff>
    </xdr:from>
    <xdr:ext cx="534377" cy="259045"/>
    <xdr:sp macro="" textlink="">
      <xdr:nvSpPr>
        <xdr:cNvPr id="642" name="テキスト ボックス 641"/>
        <xdr:cNvSpPr txBox="1"/>
      </xdr:nvSpPr>
      <xdr:spPr>
        <a:xfrm>
          <a:off x="15214111" y="1336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80279</xdr:rowOff>
    </xdr:from>
    <xdr:to>
      <xdr:col>21</xdr:col>
      <xdr:colOff>212725</xdr:colOff>
      <xdr:row>78</xdr:row>
      <xdr:rowOff>10429</xdr:rowOff>
    </xdr:to>
    <xdr:sp macro="" textlink="">
      <xdr:nvSpPr>
        <xdr:cNvPr id="643" name="円/楕円 642"/>
        <xdr:cNvSpPr/>
      </xdr:nvSpPr>
      <xdr:spPr>
        <a:xfrm>
          <a:off x="14541500" y="1328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1556</xdr:rowOff>
    </xdr:from>
    <xdr:ext cx="534377" cy="259045"/>
    <xdr:sp macro="" textlink="">
      <xdr:nvSpPr>
        <xdr:cNvPr id="644" name="テキスト ボックス 643"/>
        <xdr:cNvSpPr txBox="1"/>
      </xdr:nvSpPr>
      <xdr:spPr>
        <a:xfrm>
          <a:off x="14325111" y="1337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87049</xdr:rowOff>
    </xdr:from>
    <xdr:to>
      <xdr:col>20</xdr:col>
      <xdr:colOff>9525</xdr:colOff>
      <xdr:row>78</xdr:row>
      <xdr:rowOff>17199</xdr:rowOff>
    </xdr:to>
    <xdr:sp macro="" textlink="">
      <xdr:nvSpPr>
        <xdr:cNvPr id="645" name="円/楕円 644"/>
        <xdr:cNvSpPr/>
      </xdr:nvSpPr>
      <xdr:spPr>
        <a:xfrm>
          <a:off x="13652500" y="1328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8326</xdr:rowOff>
    </xdr:from>
    <xdr:ext cx="534377" cy="259045"/>
    <xdr:sp macro="" textlink="">
      <xdr:nvSpPr>
        <xdr:cNvPr id="646" name="テキスト ボックス 645"/>
        <xdr:cNvSpPr txBox="1"/>
      </xdr:nvSpPr>
      <xdr:spPr>
        <a:xfrm>
          <a:off x="13436111" y="1338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75891</xdr:rowOff>
    </xdr:from>
    <xdr:to>
      <xdr:col>18</xdr:col>
      <xdr:colOff>492125</xdr:colOff>
      <xdr:row>78</xdr:row>
      <xdr:rowOff>6041</xdr:rowOff>
    </xdr:to>
    <xdr:sp macro="" textlink="">
      <xdr:nvSpPr>
        <xdr:cNvPr id="647" name="円/楕円 646"/>
        <xdr:cNvSpPr/>
      </xdr:nvSpPr>
      <xdr:spPr>
        <a:xfrm>
          <a:off x="12763500" y="1327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168618</xdr:rowOff>
    </xdr:from>
    <xdr:ext cx="534377" cy="259045"/>
    <xdr:sp macro="" textlink="">
      <xdr:nvSpPr>
        <xdr:cNvPr id="648" name="テキスト ボックス 647"/>
        <xdr:cNvSpPr txBox="1"/>
      </xdr:nvSpPr>
      <xdr:spPr>
        <a:xfrm>
          <a:off x="12547111" y="1337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72093</xdr:rowOff>
    </xdr:from>
    <xdr:to>
      <xdr:col>23</xdr:col>
      <xdr:colOff>516889</xdr:colOff>
      <xdr:row>98</xdr:row>
      <xdr:rowOff>139005</xdr:rowOff>
    </xdr:to>
    <xdr:cxnSp macro="">
      <xdr:nvCxnSpPr>
        <xdr:cNvPr id="670" name="直線コネクタ 669"/>
        <xdr:cNvCxnSpPr/>
      </xdr:nvCxnSpPr>
      <xdr:spPr>
        <a:xfrm flipV="1">
          <a:off x="16317595" y="15674043"/>
          <a:ext cx="1269" cy="126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142832</xdr:rowOff>
    </xdr:from>
    <xdr:ext cx="378565" cy="259045"/>
    <xdr:sp macro="" textlink="">
      <xdr:nvSpPr>
        <xdr:cNvPr id="671" name="積立金最小値テキスト"/>
        <xdr:cNvSpPr txBox="1"/>
      </xdr:nvSpPr>
      <xdr:spPr>
        <a:xfrm>
          <a:off x="16370300" y="1694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428625</xdr:colOff>
      <xdr:row>98</xdr:row>
      <xdr:rowOff>139005</xdr:rowOff>
    </xdr:from>
    <xdr:to>
      <xdr:col>23</xdr:col>
      <xdr:colOff>606425</xdr:colOff>
      <xdr:row>98</xdr:row>
      <xdr:rowOff>139005</xdr:rowOff>
    </xdr:to>
    <xdr:cxnSp macro="">
      <xdr:nvCxnSpPr>
        <xdr:cNvPr id="672" name="直線コネクタ 671"/>
        <xdr:cNvCxnSpPr/>
      </xdr:nvCxnSpPr>
      <xdr:spPr>
        <a:xfrm>
          <a:off x="16230600" y="16941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18770</xdr:rowOff>
    </xdr:from>
    <xdr:ext cx="599010" cy="259045"/>
    <xdr:sp macro="" textlink="">
      <xdr:nvSpPr>
        <xdr:cNvPr id="673" name="積立金最大値テキスト"/>
        <xdr:cNvSpPr txBox="1"/>
      </xdr:nvSpPr>
      <xdr:spPr>
        <a:xfrm>
          <a:off x="16370300" y="1544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277,287</a:t>
          </a:r>
          <a:endParaRPr kumimoji="1" lang="ja-JP" altLang="en-US" sz="1000" b="1">
            <a:latin typeface="ＭＳ Ｐゴシック"/>
          </a:endParaRPr>
        </a:p>
      </xdr:txBody>
    </xdr:sp>
    <xdr:clientData/>
  </xdr:oneCellAnchor>
  <xdr:twoCellAnchor>
    <xdr:from>
      <xdr:col>23</xdr:col>
      <xdr:colOff>428625</xdr:colOff>
      <xdr:row>91</xdr:row>
      <xdr:rowOff>72093</xdr:rowOff>
    </xdr:from>
    <xdr:to>
      <xdr:col>23</xdr:col>
      <xdr:colOff>606425</xdr:colOff>
      <xdr:row>91</xdr:row>
      <xdr:rowOff>72093</xdr:rowOff>
    </xdr:to>
    <xdr:cxnSp macro="">
      <xdr:nvCxnSpPr>
        <xdr:cNvPr id="674" name="直線コネクタ 673"/>
        <xdr:cNvCxnSpPr/>
      </xdr:nvCxnSpPr>
      <xdr:spPr>
        <a:xfrm>
          <a:off x="16230600" y="1567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124160</xdr:rowOff>
    </xdr:from>
    <xdr:to>
      <xdr:col>23</xdr:col>
      <xdr:colOff>517525</xdr:colOff>
      <xdr:row>98</xdr:row>
      <xdr:rowOff>133313</xdr:rowOff>
    </xdr:to>
    <xdr:cxnSp macro="">
      <xdr:nvCxnSpPr>
        <xdr:cNvPr id="675" name="直線コネクタ 674"/>
        <xdr:cNvCxnSpPr/>
      </xdr:nvCxnSpPr>
      <xdr:spPr>
        <a:xfrm>
          <a:off x="15481300" y="16926260"/>
          <a:ext cx="838200" cy="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55793</xdr:rowOff>
    </xdr:from>
    <xdr:ext cx="534377" cy="259045"/>
    <xdr:sp macro="" textlink="">
      <xdr:nvSpPr>
        <xdr:cNvPr id="676" name="積立金平均値テキスト"/>
        <xdr:cNvSpPr txBox="1"/>
      </xdr:nvSpPr>
      <xdr:spPr>
        <a:xfrm>
          <a:off x="16370300" y="16686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12,245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32916</xdr:rowOff>
    </xdr:from>
    <xdr:to>
      <xdr:col>23</xdr:col>
      <xdr:colOff>568325</xdr:colOff>
      <xdr:row>98</xdr:row>
      <xdr:rowOff>134516</xdr:rowOff>
    </xdr:to>
    <xdr:sp macro="" textlink="">
      <xdr:nvSpPr>
        <xdr:cNvPr id="677" name="フローチャート : 判断 676"/>
        <xdr:cNvSpPr/>
      </xdr:nvSpPr>
      <xdr:spPr>
        <a:xfrm>
          <a:off x="162687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59155</xdr:rowOff>
    </xdr:from>
    <xdr:to>
      <xdr:col>22</xdr:col>
      <xdr:colOff>365125</xdr:colOff>
      <xdr:row>98</xdr:row>
      <xdr:rowOff>124160</xdr:rowOff>
    </xdr:to>
    <xdr:cxnSp macro="">
      <xdr:nvCxnSpPr>
        <xdr:cNvPr id="678" name="直線コネクタ 677"/>
        <xdr:cNvCxnSpPr/>
      </xdr:nvCxnSpPr>
      <xdr:spPr>
        <a:xfrm>
          <a:off x="14592300" y="16861255"/>
          <a:ext cx="889000" cy="6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24626</xdr:rowOff>
    </xdr:from>
    <xdr:to>
      <xdr:col>22</xdr:col>
      <xdr:colOff>415925</xdr:colOff>
      <xdr:row>98</xdr:row>
      <xdr:rowOff>126226</xdr:rowOff>
    </xdr:to>
    <xdr:sp macro="" textlink="">
      <xdr:nvSpPr>
        <xdr:cNvPr id="679" name="フローチャート : 判断 678"/>
        <xdr:cNvSpPr/>
      </xdr:nvSpPr>
      <xdr:spPr>
        <a:xfrm>
          <a:off x="15430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142753</xdr:rowOff>
    </xdr:from>
    <xdr:ext cx="534377" cy="259045"/>
    <xdr:sp macro="" textlink="">
      <xdr:nvSpPr>
        <xdr:cNvPr id="680" name="テキスト ボックス 679"/>
        <xdr:cNvSpPr txBox="1"/>
      </xdr:nvSpPr>
      <xdr:spPr>
        <a:xfrm>
          <a:off x="15214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35953</xdr:rowOff>
    </xdr:from>
    <xdr:to>
      <xdr:col>21</xdr:col>
      <xdr:colOff>161925</xdr:colOff>
      <xdr:row>98</xdr:row>
      <xdr:rowOff>59155</xdr:rowOff>
    </xdr:to>
    <xdr:cxnSp macro="">
      <xdr:nvCxnSpPr>
        <xdr:cNvPr id="681" name="直線コネクタ 680"/>
        <xdr:cNvCxnSpPr/>
      </xdr:nvCxnSpPr>
      <xdr:spPr>
        <a:xfrm>
          <a:off x="13703300" y="16838053"/>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119656</xdr:rowOff>
    </xdr:from>
    <xdr:to>
      <xdr:col>21</xdr:col>
      <xdr:colOff>212725</xdr:colOff>
      <xdr:row>98</xdr:row>
      <xdr:rowOff>49806</xdr:rowOff>
    </xdr:to>
    <xdr:sp macro="" textlink="">
      <xdr:nvSpPr>
        <xdr:cNvPr id="682" name="フローチャート : 判断 681"/>
        <xdr:cNvSpPr/>
      </xdr:nvSpPr>
      <xdr:spPr>
        <a:xfrm>
          <a:off x="14541500" y="167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66333</xdr:rowOff>
    </xdr:from>
    <xdr:ext cx="534377" cy="259045"/>
    <xdr:sp macro="" textlink="">
      <xdr:nvSpPr>
        <xdr:cNvPr id="683" name="テキスト ボックス 682"/>
        <xdr:cNvSpPr txBox="1"/>
      </xdr:nvSpPr>
      <xdr:spPr>
        <a:xfrm>
          <a:off x="14325111" y="165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32477</xdr:rowOff>
    </xdr:from>
    <xdr:to>
      <xdr:col>19</xdr:col>
      <xdr:colOff>644525</xdr:colOff>
      <xdr:row>98</xdr:row>
      <xdr:rowOff>35953</xdr:rowOff>
    </xdr:to>
    <xdr:cxnSp macro="">
      <xdr:nvCxnSpPr>
        <xdr:cNvPr id="684" name="直線コネクタ 683"/>
        <xdr:cNvCxnSpPr/>
      </xdr:nvCxnSpPr>
      <xdr:spPr>
        <a:xfrm>
          <a:off x="12814300" y="16834577"/>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130364</xdr:rowOff>
    </xdr:from>
    <xdr:to>
      <xdr:col>20</xdr:col>
      <xdr:colOff>9525</xdr:colOff>
      <xdr:row>98</xdr:row>
      <xdr:rowOff>60514</xdr:rowOff>
    </xdr:to>
    <xdr:sp macro="" textlink="">
      <xdr:nvSpPr>
        <xdr:cNvPr id="685" name="フローチャート : 判断 684"/>
        <xdr:cNvSpPr/>
      </xdr:nvSpPr>
      <xdr:spPr>
        <a:xfrm>
          <a:off x="13652500" y="1676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77041</xdr:rowOff>
    </xdr:from>
    <xdr:ext cx="534377" cy="259045"/>
    <xdr:sp macro="" textlink="">
      <xdr:nvSpPr>
        <xdr:cNvPr id="686" name="テキスト ボックス 685"/>
        <xdr:cNvSpPr txBox="1"/>
      </xdr:nvSpPr>
      <xdr:spPr>
        <a:xfrm>
          <a:off x="13436111" y="16536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5973</xdr:rowOff>
    </xdr:from>
    <xdr:to>
      <xdr:col>18</xdr:col>
      <xdr:colOff>492125</xdr:colOff>
      <xdr:row>97</xdr:row>
      <xdr:rowOff>107573</xdr:rowOff>
    </xdr:to>
    <xdr:sp macro="" textlink="">
      <xdr:nvSpPr>
        <xdr:cNvPr id="687" name="フローチャート : 判断 686"/>
        <xdr:cNvSpPr/>
      </xdr:nvSpPr>
      <xdr:spPr>
        <a:xfrm>
          <a:off x="12763500" y="1663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124100</xdr:rowOff>
    </xdr:from>
    <xdr:ext cx="534377" cy="259045"/>
    <xdr:sp macro="" textlink="">
      <xdr:nvSpPr>
        <xdr:cNvPr id="688" name="テキスト ボックス 687"/>
        <xdr:cNvSpPr txBox="1"/>
      </xdr:nvSpPr>
      <xdr:spPr>
        <a:xfrm>
          <a:off x="12547111" y="1641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82513</xdr:rowOff>
    </xdr:from>
    <xdr:to>
      <xdr:col>23</xdr:col>
      <xdr:colOff>568325</xdr:colOff>
      <xdr:row>99</xdr:row>
      <xdr:rowOff>12663</xdr:rowOff>
    </xdr:to>
    <xdr:sp macro="" textlink="">
      <xdr:nvSpPr>
        <xdr:cNvPr id="694" name="円/楕円 693"/>
        <xdr:cNvSpPr/>
      </xdr:nvSpPr>
      <xdr:spPr>
        <a:xfrm>
          <a:off x="16268700" y="168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11343</xdr:rowOff>
    </xdr:from>
    <xdr:ext cx="469744" cy="259045"/>
    <xdr:sp macro="" textlink="">
      <xdr:nvSpPr>
        <xdr:cNvPr id="695" name="積立金該当値テキスト"/>
        <xdr:cNvSpPr txBox="1"/>
      </xdr:nvSpPr>
      <xdr:spPr>
        <a:xfrm>
          <a:off x="16370300" y="16813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73360</xdr:rowOff>
    </xdr:from>
    <xdr:to>
      <xdr:col>22</xdr:col>
      <xdr:colOff>415925</xdr:colOff>
      <xdr:row>99</xdr:row>
      <xdr:rowOff>3510</xdr:rowOff>
    </xdr:to>
    <xdr:sp macro="" textlink="">
      <xdr:nvSpPr>
        <xdr:cNvPr id="696" name="円/楕円 695"/>
        <xdr:cNvSpPr/>
      </xdr:nvSpPr>
      <xdr:spPr>
        <a:xfrm>
          <a:off x="15430500" y="1687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166087</xdr:rowOff>
    </xdr:from>
    <xdr:ext cx="469744" cy="259045"/>
    <xdr:sp macro="" textlink="">
      <xdr:nvSpPr>
        <xdr:cNvPr id="697" name="テキスト ボックス 696"/>
        <xdr:cNvSpPr txBox="1"/>
      </xdr:nvSpPr>
      <xdr:spPr>
        <a:xfrm>
          <a:off x="15246427" y="1696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8355</xdr:rowOff>
    </xdr:from>
    <xdr:to>
      <xdr:col>21</xdr:col>
      <xdr:colOff>212725</xdr:colOff>
      <xdr:row>98</xdr:row>
      <xdr:rowOff>109955</xdr:rowOff>
    </xdr:to>
    <xdr:sp macro="" textlink="">
      <xdr:nvSpPr>
        <xdr:cNvPr id="698" name="円/楕円 697"/>
        <xdr:cNvSpPr/>
      </xdr:nvSpPr>
      <xdr:spPr>
        <a:xfrm>
          <a:off x="14541500" y="168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101082</xdr:rowOff>
    </xdr:from>
    <xdr:ext cx="534377" cy="259045"/>
    <xdr:sp macro="" textlink="">
      <xdr:nvSpPr>
        <xdr:cNvPr id="699" name="テキスト ボックス 698"/>
        <xdr:cNvSpPr txBox="1"/>
      </xdr:nvSpPr>
      <xdr:spPr>
        <a:xfrm>
          <a:off x="14325111" y="1690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156603</xdr:rowOff>
    </xdr:from>
    <xdr:to>
      <xdr:col>20</xdr:col>
      <xdr:colOff>9525</xdr:colOff>
      <xdr:row>98</xdr:row>
      <xdr:rowOff>86753</xdr:rowOff>
    </xdr:to>
    <xdr:sp macro="" textlink="">
      <xdr:nvSpPr>
        <xdr:cNvPr id="700" name="円/楕円 699"/>
        <xdr:cNvSpPr/>
      </xdr:nvSpPr>
      <xdr:spPr>
        <a:xfrm>
          <a:off x="13652500" y="167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77880</xdr:rowOff>
    </xdr:from>
    <xdr:ext cx="534377" cy="259045"/>
    <xdr:sp macro="" textlink="">
      <xdr:nvSpPr>
        <xdr:cNvPr id="701" name="テキスト ボックス 700"/>
        <xdr:cNvSpPr txBox="1"/>
      </xdr:nvSpPr>
      <xdr:spPr>
        <a:xfrm>
          <a:off x="13436111" y="1687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153127</xdr:rowOff>
    </xdr:from>
    <xdr:to>
      <xdr:col>18</xdr:col>
      <xdr:colOff>492125</xdr:colOff>
      <xdr:row>98</xdr:row>
      <xdr:rowOff>83277</xdr:rowOff>
    </xdr:to>
    <xdr:sp macro="" textlink="">
      <xdr:nvSpPr>
        <xdr:cNvPr id="702" name="円/楕円 701"/>
        <xdr:cNvSpPr/>
      </xdr:nvSpPr>
      <xdr:spPr>
        <a:xfrm>
          <a:off x="12763500" y="1678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74404</xdr:rowOff>
    </xdr:from>
    <xdr:ext cx="534377" cy="259045"/>
    <xdr:sp macro="" textlink="">
      <xdr:nvSpPr>
        <xdr:cNvPr id="703" name="テキスト ボックス 702"/>
        <xdr:cNvSpPr txBox="1"/>
      </xdr:nvSpPr>
      <xdr:spPr>
        <a:xfrm>
          <a:off x="12547111" y="1687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137231</xdr:rowOff>
    </xdr:from>
    <xdr:to>
      <xdr:col>32</xdr:col>
      <xdr:colOff>186689</xdr:colOff>
      <xdr:row>38</xdr:row>
      <xdr:rowOff>139700</xdr:rowOff>
    </xdr:to>
    <xdr:cxnSp macro="">
      <xdr:nvCxnSpPr>
        <xdr:cNvPr id="725" name="直線コネクタ 724"/>
        <xdr:cNvCxnSpPr/>
      </xdr:nvCxnSpPr>
      <xdr:spPr>
        <a:xfrm flipV="1">
          <a:off x="22159595" y="5452181"/>
          <a:ext cx="1269" cy="120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83908</xdr:rowOff>
    </xdr:from>
    <xdr:ext cx="534377" cy="259045"/>
    <xdr:sp macro="" textlink="">
      <xdr:nvSpPr>
        <xdr:cNvPr id="728" name="投資及び出資金最大値テキスト"/>
        <xdr:cNvSpPr txBox="1"/>
      </xdr:nvSpPr>
      <xdr:spPr>
        <a:xfrm>
          <a:off x="22212300" y="522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26,304</a:t>
          </a:r>
          <a:endParaRPr kumimoji="1" lang="ja-JP" altLang="en-US" sz="1000" b="1">
            <a:latin typeface="ＭＳ Ｐゴシック"/>
          </a:endParaRPr>
        </a:p>
      </xdr:txBody>
    </xdr:sp>
    <xdr:clientData/>
  </xdr:oneCellAnchor>
  <xdr:twoCellAnchor>
    <xdr:from>
      <xdr:col>32</xdr:col>
      <xdr:colOff>98425</xdr:colOff>
      <xdr:row>31</xdr:row>
      <xdr:rowOff>137231</xdr:rowOff>
    </xdr:from>
    <xdr:to>
      <xdr:col>32</xdr:col>
      <xdr:colOff>276225</xdr:colOff>
      <xdr:row>31</xdr:row>
      <xdr:rowOff>137231</xdr:rowOff>
    </xdr:to>
    <xdr:cxnSp macro="">
      <xdr:nvCxnSpPr>
        <xdr:cNvPr id="729" name="直線コネクタ 728"/>
        <xdr:cNvCxnSpPr/>
      </xdr:nvCxnSpPr>
      <xdr:spPr>
        <a:xfrm>
          <a:off x="22072600" y="545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0" name="直線コネクタ 72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162115</xdr:rowOff>
    </xdr:from>
    <xdr:ext cx="469744" cy="259045"/>
    <xdr:sp macro="" textlink="">
      <xdr:nvSpPr>
        <xdr:cNvPr id="731" name="投資及び出資金平均値テキスト"/>
        <xdr:cNvSpPr txBox="1"/>
      </xdr:nvSpPr>
      <xdr:spPr>
        <a:xfrm>
          <a:off x="22212300" y="6334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139238</xdr:rowOff>
    </xdr:from>
    <xdr:to>
      <xdr:col>32</xdr:col>
      <xdr:colOff>238125</xdr:colOff>
      <xdr:row>38</xdr:row>
      <xdr:rowOff>69388</xdr:rowOff>
    </xdr:to>
    <xdr:sp macro="" textlink="">
      <xdr:nvSpPr>
        <xdr:cNvPr id="732" name="フローチャート : 判断 731"/>
        <xdr:cNvSpPr/>
      </xdr:nvSpPr>
      <xdr:spPr>
        <a:xfrm>
          <a:off x="22110700" y="648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3" name="直線コネクタ 73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161823</xdr:rowOff>
    </xdr:from>
    <xdr:to>
      <xdr:col>31</xdr:col>
      <xdr:colOff>85725</xdr:colOff>
      <xdr:row>38</xdr:row>
      <xdr:rowOff>91973</xdr:rowOff>
    </xdr:to>
    <xdr:sp macro="" textlink="">
      <xdr:nvSpPr>
        <xdr:cNvPr id="734" name="フローチャート : 判断 733"/>
        <xdr:cNvSpPr/>
      </xdr:nvSpPr>
      <xdr:spPr>
        <a:xfrm>
          <a:off x="212725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108500</xdr:rowOff>
    </xdr:from>
    <xdr:ext cx="469744" cy="259045"/>
    <xdr:sp macro="" textlink="">
      <xdr:nvSpPr>
        <xdr:cNvPr id="735" name="テキスト ボックス 734"/>
        <xdr:cNvSpPr txBox="1"/>
      </xdr:nvSpPr>
      <xdr:spPr>
        <a:xfrm>
          <a:off x="21088427" y="62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6" name="直線コネクタ 73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8616</xdr:rowOff>
    </xdr:from>
    <xdr:to>
      <xdr:col>29</xdr:col>
      <xdr:colOff>568325</xdr:colOff>
      <xdr:row>38</xdr:row>
      <xdr:rowOff>110216</xdr:rowOff>
    </xdr:to>
    <xdr:sp macro="" textlink="">
      <xdr:nvSpPr>
        <xdr:cNvPr id="737" name="フローチャート : 判断 736"/>
        <xdr:cNvSpPr/>
      </xdr:nvSpPr>
      <xdr:spPr>
        <a:xfrm>
          <a:off x="20383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126743</xdr:rowOff>
    </xdr:from>
    <xdr:ext cx="469744" cy="259045"/>
    <xdr:sp macro="" textlink="">
      <xdr:nvSpPr>
        <xdr:cNvPr id="738" name="テキスト ボックス 737"/>
        <xdr:cNvSpPr txBox="1"/>
      </xdr:nvSpPr>
      <xdr:spPr>
        <a:xfrm>
          <a:off x="20199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9" name="直線コネクタ 73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17349</xdr:rowOff>
    </xdr:from>
    <xdr:to>
      <xdr:col>28</xdr:col>
      <xdr:colOff>365125</xdr:colOff>
      <xdr:row>38</xdr:row>
      <xdr:rowOff>118949</xdr:rowOff>
    </xdr:to>
    <xdr:sp macro="" textlink="">
      <xdr:nvSpPr>
        <xdr:cNvPr id="740" name="フローチャート : 判断 739"/>
        <xdr:cNvSpPr/>
      </xdr:nvSpPr>
      <xdr:spPr>
        <a:xfrm>
          <a:off x="19494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135475</xdr:rowOff>
    </xdr:from>
    <xdr:ext cx="469744" cy="259045"/>
    <xdr:sp macro="" textlink="">
      <xdr:nvSpPr>
        <xdr:cNvPr id="741" name="テキスト ボックス 740"/>
        <xdr:cNvSpPr txBox="1"/>
      </xdr:nvSpPr>
      <xdr:spPr>
        <a:xfrm>
          <a:off x="19310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18811</xdr:rowOff>
    </xdr:from>
    <xdr:to>
      <xdr:col>27</xdr:col>
      <xdr:colOff>161925</xdr:colOff>
      <xdr:row>38</xdr:row>
      <xdr:rowOff>120411</xdr:rowOff>
    </xdr:to>
    <xdr:sp macro="" textlink="">
      <xdr:nvSpPr>
        <xdr:cNvPr id="742" name="フローチャート : 判断 741"/>
        <xdr:cNvSpPr/>
      </xdr:nvSpPr>
      <xdr:spPr>
        <a:xfrm>
          <a:off x="18605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136938</xdr:rowOff>
    </xdr:from>
    <xdr:ext cx="469744" cy="259045"/>
    <xdr:sp macro="" textlink="">
      <xdr:nvSpPr>
        <xdr:cNvPr id="743" name="テキスト ボックス 742"/>
        <xdr:cNvSpPr txBox="1"/>
      </xdr:nvSpPr>
      <xdr:spPr>
        <a:xfrm>
          <a:off x="18421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9" name="円/楕円 74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50"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1" name="円/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2" name="テキスト ボックス 75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3" name="円/楕円 75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4" name="テキスト ボックス 75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5" name="円/楕円 75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6" name="テキスト ボックス 75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7" name="円/楕円 75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8" name="テキスト ボックス 75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9" name="直線コネクタ 76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70" name="テキスト ボックス 76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71" name="直線コネクタ 77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72" name="テキスト ボックス 771"/>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74" name="テキスト ボックス 77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5" name="直線コネクタ 77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76" name="テキスト ボックス 77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7" name="直線コネクタ 77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8" name="テキスト ボックス 77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124117</xdr:rowOff>
    </xdr:from>
    <xdr:to>
      <xdr:col>32</xdr:col>
      <xdr:colOff>186689</xdr:colOff>
      <xdr:row>59</xdr:row>
      <xdr:rowOff>44450</xdr:rowOff>
    </xdr:to>
    <xdr:cxnSp macro="">
      <xdr:nvCxnSpPr>
        <xdr:cNvPr id="782" name="直線コネクタ 781"/>
        <xdr:cNvCxnSpPr/>
      </xdr:nvCxnSpPr>
      <xdr:spPr>
        <a:xfrm flipV="1">
          <a:off x="22159595" y="8868067"/>
          <a:ext cx="1269" cy="129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8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4" name="直線コネクタ 78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70794</xdr:rowOff>
    </xdr:from>
    <xdr:ext cx="534377" cy="259045"/>
    <xdr:sp macro="" textlink="">
      <xdr:nvSpPr>
        <xdr:cNvPr id="785" name="貸付金最大値テキスト"/>
        <xdr:cNvSpPr txBox="1"/>
      </xdr:nvSpPr>
      <xdr:spPr>
        <a:xfrm>
          <a:off x="22212300" y="864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33,909</a:t>
          </a:r>
          <a:endParaRPr kumimoji="1" lang="ja-JP" altLang="en-US" sz="1000" b="1">
            <a:latin typeface="ＭＳ Ｐゴシック"/>
          </a:endParaRPr>
        </a:p>
      </xdr:txBody>
    </xdr:sp>
    <xdr:clientData/>
  </xdr:oneCellAnchor>
  <xdr:twoCellAnchor>
    <xdr:from>
      <xdr:col>32</xdr:col>
      <xdr:colOff>98425</xdr:colOff>
      <xdr:row>51</xdr:row>
      <xdr:rowOff>124117</xdr:rowOff>
    </xdr:from>
    <xdr:to>
      <xdr:col>32</xdr:col>
      <xdr:colOff>276225</xdr:colOff>
      <xdr:row>51</xdr:row>
      <xdr:rowOff>124117</xdr:rowOff>
    </xdr:to>
    <xdr:cxnSp macro="">
      <xdr:nvCxnSpPr>
        <xdr:cNvPr id="786" name="直線コネクタ 785"/>
        <xdr:cNvCxnSpPr/>
      </xdr:nvCxnSpPr>
      <xdr:spPr>
        <a:xfrm>
          <a:off x="22072600" y="8868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87" name="直線コネクタ 78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102709</xdr:rowOff>
    </xdr:from>
    <xdr:ext cx="469744" cy="259045"/>
    <xdr:sp macro="" textlink="">
      <xdr:nvSpPr>
        <xdr:cNvPr id="788" name="貸付金平均値テキスト"/>
        <xdr:cNvSpPr txBox="1"/>
      </xdr:nvSpPr>
      <xdr:spPr>
        <a:xfrm>
          <a:off x="22212300" y="9703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79832</xdr:rowOff>
    </xdr:from>
    <xdr:to>
      <xdr:col>32</xdr:col>
      <xdr:colOff>238125</xdr:colOff>
      <xdr:row>58</xdr:row>
      <xdr:rowOff>9982</xdr:rowOff>
    </xdr:to>
    <xdr:sp macro="" textlink="">
      <xdr:nvSpPr>
        <xdr:cNvPr id="789" name="フローチャート : 判断 788"/>
        <xdr:cNvSpPr/>
      </xdr:nvSpPr>
      <xdr:spPr>
        <a:xfrm>
          <a:off x="221107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90" name="直線コネクタ 78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71945</xdr:rowOff>
    </xdr:from>
    <xdr:to>
      <xdr:col>31</xdr:col>
      <xdr:colOff>85725</xdr:colOff>
      <xdr:row>58</xdr:row>
      <xdr:rowOff>2095</xdr:rowOff>
    </xdr:to>
    <xdr:sp macro="" textlink="">
      <xdr:nvSpPr>
        <xdr:cNvPr id="791" name="フローチャート : 判断 790"/>
        <xdr:cNvSpPr/>
      </xdr:nvSpPr>
      <xdr:spPr>
        <a:xfrm>
          <a:off x="21272500" y="98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18622</xdr:rowOff>
    </xdr:from>
    <xdr:ext cx="469744" cy="259045"/>
    <xdr:sp macro="" textlink="">
      <xdr:nvSpPr>
        <xdr:cNvPr id="792" name="テキスト ボックス 791"/>
        <xdr:cNvSpPr txBox="1"/>
      </xdr:nvSpPr>
      <xdr:spPr>
        <a:xfrm>
          <a:off x="21088427" y="9619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93" name="直線コネクタ 79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73889</xdr:rowOff>
    </xdr:from>
    <xdr:to>
      <xdr:col>29</xdr:col>
      <xdr:colOff>568325</xdr:colOff>
      <xdr:row>58</xdr:row>
      <xdr:rowOff>4039</xdr:rowOff>
    </xdr:to>
    <xdr:sp macro="" textlink="">
      <xdr:nvSpPr>
        <xdr:cNvPr id="794" name="フローチャート : 判断 793"/>
        <xdr:cNvSpPr/>
      </xdr:nvSpPr>
      <xdr:spPr>
        <a:xfrm>
          <a:off x="20383500" y="9846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20566</xdr:rowOff>
    </xdr:from>
    <xdr:ext cx="469744" cy="259045"/>
    <xdr:sp macro="" textlink="">
      <xdr:nvSpPr>
        <xdr:cNvPr id="795" name="テキスト ボックス 794"/>
        <xdr:cNvSpPr txBox="1"/>
      </xdr:nvSpPr>
      <xdr:spPr>
        <a:xfrm>
          <a:off x="20199427" y="9621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96" name="直線コネクタ 79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61582</xdr:rowOff>
    </xdr:from>
    <xdr:to>
      <xdr:col>28</xdr:col>
      <xdr:colOff>365125</xdr:colOff>
      <xdr:row>57</xdr:row>
      <xdr:rowOff>163182</xdr:rowOff>
    </xdr:to>
    <xdr:sp macro="" textlink="">
      <xdr:nvSpPr>
        <xdr:cNvPr id="797" name="フローチャート : 判断 796"/>
        <xdr:cNvSpPr/>
      </xdr:nvSpPr>
      <xdr:spPr>
        <a:xfrm>
          <a:off x="19494500" y="983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8259</xdr:rowOff>
    </xdr:from>
    <xdr:ext cx="469744" cy="259045"/>
    <xdr:sp macro="" textlink="">
      <xdr:nvSpPr>
        <xdr:cNvPr id="798" name="テキスト ボックス 797"/>
        <xdr:cNvSpPr txBox="1"/>
      </xdr:nvSpPr>
      <xdr:spPr>
        <a:xfrm>
          <a:off x="19310427" y="9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57620</xdr:rowOff>
    </xdr:from>
    <xdr:to>
      <xdr:col>27</xdr:col>
      <xdr:colOff>161925</xdr:colOff>
      <xdr:row>57</xdr:row>
      <xdr:rowOff>159220</xdr:rowOff>
    </xdr:to>
    <xdr:sp macro="" textlink="">
      <xdr:nvSpPr>
        <xdr:cNvPr id="799" name="フローチャート : 判断 798"/>
        <xdr:cNvSpPr/>
      </xdr:nvSpPr>
      <xdr:spPr>
        <a:xfrm>
          <a:off x="18605500" y="983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4297</xdr:rowOff>
    </xdr:from>
    <xdr:ext cx="469744" cy="259045"/>
    <xdr:sp macro="" textlink="">
      <xdr:nvSpPr>
        <xdr:cNvPr id="800" name="テキスト ボックス 799"/>
        <xdr:cNvSpPr txBox="1"/>
      </xdr:nvSpPr>
      <xdr:spPr>
        <a:xfrm>
          <a:off x="18421427" y="960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円/楕円 80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807"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08" name="円/楕円 80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10" name="円/楕円 80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1" name="テキスト ボックス 81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12" name="円/楕円 81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3" name="テキスト ボックス 812"/>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4" name="円/楕円 81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5" name="テキスト ボックス 81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6" name="テキスト ボックス 82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7" name="直線コネクタ 82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8" name="テキスト ボックス 82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9" name="直線コネクタ 82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30" name="テキスト ボックス 82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31" name="直線コネクタ 83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2" name="テキスト ボックス 83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3" name="直線コネクタ 83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4" name="テキスト ボックス 83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5" name="直線コネクタ 83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6" name="テキスト ボックス 83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7" name="直線コネクタ 83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8" name="テキスト ボックス 83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5683</xdr:rowOff>
    </xdr:from>
    <xdr:to>
      <xdr:col>32</xdr:col>
      <xdr:colOff>186689</xdr:colOff>
      <xdr:row>79</xdr:row>
      <xdr:rowOff>15875</xdr:rowOff>
    </xdr:to>
    <xdr:cxnSp macro="">
      <xdr:nvCxnSpPr>
        <xdr:cNvPr id="840" name="直線コネクタ 839"/>
        <xdr:cNvCxnSpPr/>
      </xdr:nvCxnSpPr>
      <xdr:spPr>
        <a:xfrm flipV="1">
          <a:off x="22159595" y="12007183"/>
          <a:ext cx="1269" cy="15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19702</xdr:rowOff>
    </xdr:from>
    <xdr:ext cx="534377" cy="259045"/>
    <xdr:sp macro="" textlink="">
      <xdr:nvSpPr>
        <xdr:cNvPr id="841" name="繰出金最小値テキスト"/>
        <xdr:cNvSpPr txBox="1"/>
      </xdr:nvSpPr>
      <xdr:spPr>
        <a:xfrm>
          <a:off x="22212300" y="1356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21,500</a:t>
          </a:r>
          <a:endParaRPr kumimoji="1" lang="ja-JP" altLang="en-US" sz="1000" b="1">
            <a:latin typeface="ＭＳ Ｐゴシック"/>
          </a:endParaRPr>
        </a:p>
      </xdr:txBody>
    </xdr:sp>
    <xdr:clientData/>
  </xdr:oneCellAnchor>
  <xdr:twoCellAnchor>
    <xdr:from>
      <xdr:col>32</xdr:col>
      <xdr:colOff>98425</xdr:colOff>
      <xdr:row>79</xdr:row>
      <xdr:rowOff>15875</xdr:rowOff>
    </xdr:from>
    <xdr:to>
      <xdr:col>32</xdr:col>
      <xdr:colOff>276225</xdr:colOff>
      <xdr:row>79</xdr:row>
      <xdr:rowOff>15875</xdr:rowOff>
    </xdr:to>
    <xdr:cxnSp macro="">
      <xdr:nvCxnSpPr>
        <xdr:cNvPr id="842" name="直線コネクタ 841"/>
        <xdr:cNvCxnSpPr/>
      </xdr:nvCxnSpPr>
      <xdr:spPr>
        <a:xfrm>
          <a:off x="22072600" y="1356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123810</xdr:rowOff>
    </xdr:from>
    <xdr:ext cx="599010" cy="259045"/>
    <xdr:sp macro="" textlink="">
      <xdr:nvSpPr>
        <xdr:cNvPr id="843" name="繰出金最大値テキスト"/>
        <xdr:cNvSpPr txBox="1"/>
      </xdr:nvSpPr>
      <xdr:spPr>
        <a:xfrm>
          <a:off x="22212300" y="1178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103,035</a:t>
          </a:r>
          <a:endParaRPr kumimoji="1" lang="ja-JP" altLang="en-US" sz="1000" b="1">
            <a:latin typeface="ＭＳ Ｐゴシック"/>
          </a:endParaRPr>
        </a:p>
      </xdr:txBody>
    </xdr:sp>
    <xdr:clientData/>
  </xdr:oneCellAnchor>
  <xdr:twoCellAnchor>
    <xdr:from>
      <xdr:col>32</xdr:col>
      <xdr:colOff>98425</xdr:colOff>
      <xdr:row>70</xdr:row>
      <xdr:rowOff>5683</xdr:rowOff>
    </xdr:from>
    <xdr:to>
      <xdr:col>32</xdr:col>
      <xdr:colOff>276225</xdr:colOff>
      <xdr:row>70</xdr:row>
      <xdr:rowOff>5683</xdr:rowOff>
    </xdr:to>
    <xdr:cxnSp macro="">
      <xdr:nvCxnSpPr>
        <xdr:cNvPr id="844" name="直線コネクタ 843"/>
        <xdr:cNvCxnSpPr/>
      </xdr:nvCxnSpPr>
      <xdr:spPr>
        <a:xfrm>
          <a:off x="22072600" y="1200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133890</xdr:rowOff>
    </xdr:from>
    <xdr:to>
      <xdr:col>32</xdr:col>
      <xdr:colOff>187325</xdr:colOff>
      <xdr:row>75</xdr:row>
      <xdr:rowOff>137871</xdr:rowOff>
    </xdr:to>
    <xdr:cxnSp macro="">
      <xdr:nvCxnSpPr>
        <xdr:cNvPr id="845" name="直線コネクタ 844"/>
        <xdr:cNvCxnSpPr/>
      </xdr:nvCxnSpPr>
      <xdr:spPr>
        <a:xfrm>
          <a:off x="21323300" y="12992640"/>
          <a:ext cx="838200" cy="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65619</xdr:rowOff>
    </xdr:from>
    <xdr:ext cx="534377" cy="259045"/>
    <xdr:sp macro="" textlink="">
      <xdr:nvSpPr>
        <xdr:cNvPr id="846" name="繰出金平均値テキスト"/>
        <xdr:cNvSpPr txBox="1"/>
      </xdr:nvSpPr>
      <xdr:spPr>
        <a:xfrm>
          <a:off x="22212300" y="12752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42742</xdr:rowOff>
    </xdr:from>
    <xdr:to>
      <xdr:col>32</xdr:col>
      <xdr:colOff>238125</xdr:colOff>
      <xdr:row>75</xdr:row>
      <xdr:rowOff>144342</xdr:rowOff>
    </xdr:to>
    <xdr:sp macro="" textlink="">
      <xdr:nvSpPr>
        <xdr:cNvPr id="847" name="フローチャート : 判断 846"/>
        <xdr:cNvSpPr/>
      </xdr:nvSpPr>
      <xdr:spPr>
        <a:xfrm>
          <a:off x="221107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56718</xdr:rowOff>
    </xdr:from>
    <xdr:to>
      <xdr:col>31</xdr:col>
      <xdr:colOff>34925</xdr:colOff>
      <xdr:row>75</xdr:row>
      <xdr:rowOff>133890</xdr:rowOff>
    </xdr:to>
    <xdr:cxnSp macro="">
      <xdr:nvCxnSpPr>
        <xdr:cNvPr id="848" name="直線コネクタ 847"/>
        <xdr:cNvCxnSpPr/>
      </xdr:nvCxnSpPr>
      <xdr:spPr>
        <a:xfrm>
          <a:off x="20434300" y="12915468"/>
          <a:ext cx="889000" cy="7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45104</xdr:rowOff>
    </xdr:from>
    <xdr:to>
      <xdr:col>31</xdr:col>
      <xdr:colOff>85725</xdr:colOff>
      <xdr:row>75</xdr:row>
      <xdr:rowOff>146704</xdr:rowOff>
    </xdr:to>
    <xdr:sp macro="" textlink="">
      <xdr:nvSpPr>
        <xdr:cNvPr id="849" name="フローチャート : 判断 848"/>
        <xdr:cNvSpPr/>
      </xdr:nvSpPr>
      <xdr:spPr>
        <a:xfrm>
          <a:off x="21272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163231</xdr:rowOff>
    </xdr:from>
    <xdr:ext cx="534377" cy="259045"/>
    <xdr:sp macro="" textlink="">
      <xdr:nvSpPr>
        <xdr:cNvPr id="850" name="テキスト ボックス 849"/>
        <xdr:cNvSpPr txBox="1"/>
      </xdr:nvSpPr>
      <xdr:spPr>
        <a:xfrm>
          <a:off x="21056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52089</xdr:rowOff>
    </xdr:from>
    <xdr:to>
      <xdr:col>29</xdr:col>
      <xdr:colOff>517525</xdr:colOff>
      <xdr:row>75</xdr:row>
      <xdr:rowOff>56718</xdr:rowOff>
    </xdr:to>
    <xdr:cxnSp macro="">
      <xdr:nvCxnSpPr>
        <xdr:cNvPr id="851" name="直線コネクタ 850"/>
        <xdr:cNvCxnSpPr/>
      </xdr:nvCxnSpPr>
      <xdr:spPr>
        <a:xfrm>
          <a:off x="19545300" y="12910839"/>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112617</xdr:rowOff>
    </xdr:from>
    <xdr:to>
      <xdr:col>29</xdr:col>
      <xdr:colOff>568325</xdr:colOff>
      <xdr:row>75</xdr:row>
      <xdr:rowOff>42767</xdr:rowOff>
    </xdr:to>
    <xdr:sp macro="" textlink="">
      <xdr:nvSpPr>
        <xdr:cNvPr id="852" name="フローチャート : 判断 851"/>
        <xdr:cNvSpPr/>
      </xdr:nvSpPr>
      <xdr:spPr>
        <a:xfrm>
          <a:off x="20383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59294</xdr:rowOff>
    </xdr:from>
    <xdr:ext cx="534377" cy="259045"/>
    <xdr:sp macro="" textlink="">
      <xdr:nvSpPr>
        <xdr:cNvPr id="853" name="テキスト ボックス 852"/>
        <xdr:cNvSpPr txBox="1"/>
      </xdr:nvSpPr>
      <xdr:spPr>
        <a:xfrm>
          <a:off x="20167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52089</xdr:rowOff>
    </xdr:from>
    <xdr:to>
      <xdr:col>28</xdr:col>
      <xdr:colOff>314325</xdr:colOff>
      <xdr:row>75</xdr:row>
      <xdr:rowOff>110058</xdr:rowOff>
    </xdr:to>
    <xdr:cxnSp macro="">
      <xdr:nvCxnSpPr>
        <xdr:cNvPr id="854" name="直線コネクタ 853"/>
        <xdr:cNvCxnSpPr/>
      </xdr:nvCxnSpPr>
      <xdr:spPr>
        <a:xfrm flipV="1">
          <a:off x="18656300" y="12910839"/>
          <a:ext cx="889000" cy="5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127095</xdr:rowOff>
    </xdr:from>
    <xdr:to>
      <xdr:col>28</xdr:col>
      <xdr:colOff>365125</xdr:colOff>
      <xdr:row>75</xdr:row>
      <xdr:rowOff>57245</xdr:rowOff>
    </xdr:to>
    <xdr:sp macro="" textlink="">
      <xdr:nvSpPr>
        <xdr:cNvPr id="855" name="フローチャート : 判断 854"/>
        <xdr:cNvSpPr/>
      </xdr:nvSpPr>
      <xdr:spPr>
        <a:xfrm>
          <a:off x="19494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73772</xdr:rowOff>
    </xdr:from>
    <xdr:ext cx="534377" cy="259045"/>
    <xdr:sp macro="" textlink="">
      <xdr:nvSpPr>
        <xdr:cNvPr id="856" name="テキスト ボックス 855"/>
        <xdr:cNvSpPr txBox="1"/>
      </xdr:nvSpPr>
      <xdr:spPr>
        <a:xfrm>
          <a:off x="19278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158070</xdr:rowOff>
    </xdr:from>
    <xdr:to>
      <xdr:col>27</xdr:col>
      <xdr:colOff>161925</xdr:colOff>
      <xdr:row>75</xdr:row>
      <xdr:rowOff>88220</xdr:rowOff>
    </xdr:to>
    <xdr:sp macro="" textlink="">
      <xdr:nvSpPr>
        <xdr:cNvPr id="857" name="フローチャート : 判断 856"/>
        <xdr:cNvSpPr/>
      </xdr:nvSpPr>
      <xdr:spPr>
        <a:xfrm>
          <a:off x="18605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104747</xdr:rowOff>
    </xdr:from>
    <xdr:ext cx="534377" cy="259045"/>
    <xdr:sp macro="" textlink="">
      <xdr:nvSpPr>
        <xdr:cNvPr id="858" name="テキスト ボックス 857"/>
        <xdr:cNvSpPr txBox="1"/>
      </xdr:nvSpPr>
      <xdr:spPr>
        <a:xfrm>
          <a:off x="18389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9" name="テキスト ボックス 85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0" name="テキスト ボックス 85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1" name="テキスト ボックス 86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2" name="テキスト ボックス 86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3" name="テキスト ボックス 86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87071</xdr:rowOff>
    </xdr:from>
    <xdr:to>
      <xdr:col>32</xdr:col>
      <xdr:colOff>238125</xdr:colOff>
      <xdr:row>76</xdr:row>
      <xdr:rowOff>17221</xdr:rowOff>
    </xdr:to>
    <xdr:sp macro="" textlink="">
      <xdr:nvSpPr>
        <xdr:cNvPr id="864" name="円/楕円 863"/>
        <xdr:cNvSpPr/>
      </xdr:nvSpPr>
      <xdr:spPr>
        <a:xfrm>
          <a:off x="22110700" y="129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65498</xdr:rowOff>
    </xdr:from>
    <xdr:ext cx="534377" cy="259045"/>
    <xdr:sp macro="" textlink="">
      <xdr:nvSpPr>
        <xdr:cNvPr id="865" name="繰出金該当値テキスト"/>
        <xdr:cNvSpPr txBox="1"/>
      </xdr:nvSpPr>
      <xdr:spPr>
        <a:xfrm>
          <a:off x="22212300" y="1292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51,096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83090</xdr:rowOff>
    </xdr:from>
    <xdr:to>
      <xdr:col>31</xdr:col>
      <xdr:colOff>85725</xdr:colOff>
      <xdr:row>76</xdr:row>
      <xdr:rowOff>13240</xdr:rowOff>
    </xdr:to>
    <xdr:sp macro="" textlink="">
      <xdr:nvSpPr>
        <xdr:cNvPr id="866" name="円/楕円 865"/>
        <xdr:cNvSpPr/>
      </xdr:nvSpPr>
      <xdr:spPr>
        <a:xfrm>
          <a:off x="21272500" y="1294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4367</xdr:rowOff>
    </xdr:from>
    <xdr:ext cx="534377" cy="259045"/>
    <xdr:sp macro="" textlink="">
      <xdr:nvSpPr>
        <xdr:cNvPr id="867" name="テキスト ボックス 866"/>
        <xdr:cNvSpPr txBox="1"/>
      </xdr:nvSpPr>
      <xdr:spPr>
        <a:xfrm>
          <a:off x="21056111" y="1303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51,305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5918</xdr:rowOff>
    </xdr:from>
    <xdr:to>
      <xdr:col>29</xdr:col>
      <xdr:colOff>568325</xdr:colOff>
      <xdr:row>75</xdr:row>
      <xdr:rowOff>107518</xdr:rowOff>
    </xdr:to>
    <xdr:sp macro="" textlink="">
      <xdr:nvSpPr>
        <xdr:cNvPr id="868" name="円/楕円 867"/>
        <xdr:cNvSpPr/>
      </xdr:nvSpPr>
      <xdr:spPr>
        <a:xfrm>
          <a:off x="20383500" y="1286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98645</xdr:rowOff>
    </xdr:from>
    <xdr:ext cx="534377" cy="259045"/>
    <xdr:sp macro="" textlink="">
      <xdr:nvSpPr>
        <xdr:cNvPr id="869" name="テキスト ボックス 868"/>
        <xdr:cNvSpPr txBox="1"/>
      </xdr:nvSpPr>
      <xdr:spPr>
        <a:xfrm>
          <a:off x="20167111" y="1295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55,356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1289</xdr:rowOff>
    </xdr:from>
    <xdr:to>
      <xdr:col>28</xdr:col>
      <xdr:colOff>365125</xdr:colOff>
      <xdr:row>75</xdr:row>
      <xdr:rowOff>102889</xdr:rowOff>
    </xdr:to>
    <xdr:sp macro="" textlink="">
      <xdr:nvSpPr>
        <xdr:cNvPr id="870" name="円/楕円 869"/>
        <xdr:cNvSpPr/>
      </xdr:nvSpPr>
      <xdr:spPr>
        <a:xfrm>
          <a:off x="19494500" y="1286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94016</xdr:rowOff>
    </xdr:from>
    <xdr:ext cx="534377" cy="259045"/>
    <xdr:sp macro="" textlink="">
      <xdr:nvSpPr>
        <xdr:cNvPr id="871" name="テキスト ボックス 870"/>
        <xdr:cNvSpPr txBox="1"/>
      </xdr:nvSpPr>
      <xdr:spPr>
        <a:xfrm>
          <a:off x="19278111" y="1295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59258</xdr:rowOff>
    </xdr:from>
    <xdr:to>
      <xdr:col>27</xdr:col>
      <xdr:colOff>161925</xdr:colOff>
      <xdr:row>75</xdr:row>
      <xdr:rowOff>160858</xdr:rowOff>
    </xdr:to>
    <xdr:sp macro="" textlink="">
      <xdr:nvSpPr>
        <xdr:cNvPr id="872" name="円/楕円 871"/>
        <xdr:cNvSpPr/>
      </xdr:nvSpPr>
      <xdr:spPr>
        <a:xfrm>
          <a:off x="18605500" y="1291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151985</xdr:rowOff>
    </xdr:from>
    <xdr:ext cx="534377" cy="259045"/>
    <xdr:sp macro="" textlink="">
      <xdr:nvSpPr>
        <xdr:cNvPr id="873" name="テキスト ボックス 872"/>
        <xdr:cNvSpPr txBox="1"/>
      </xdr:nvSpPr>
      <xdr:spPr>
        <a:xfrm>
          <a:off x="18389111" y="1301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4" name="正方形/長方形 87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5" name="正方形/長方形 87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6" name="正方形/長方形 87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7" name="正方形/長方形 87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8" name="正方形/長方形 87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9" name="正方形/長方形 87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0" name="正方形/長方形 87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1" name="正方形/長方形 88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2" name="テキスト ボックス 88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3" name="直線コネクタ 88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84" name="直線コネクタ 883"/>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85" name="テキスト ボックス 884"/>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86" name="直線コネクタ 885"/>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87" name="テキスト ボックス 886"/>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88" name="直線コネクタ 887"/>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89" name="テキスト ボックス 888"/>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0" name="直線コネクタ 889"/>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91" name="テキスト ボックス 890"/>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93" name="テキスト ボックス 892"/>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92</xdr:row>
      <xdr:rowOff>75692</xdr:rowOff>
    </xdr:from>
    <xdr:to>
      <xdr:col>32</xdr:col>
      <xdr:colOff>186689</xdr:colOff>
      <xdr:row>98</xdr:row>
      <xdr:rowOff>139700</xdr:rowOff>
    </xdr:to>
    <xdr:cxnSp macro="">
      <xdr:nvCxnSpPr>
        <xdr:cNvPr id="895" name="直線コネクタ 894"/>
        <xdr:cNvCxnSpPr/>
      </xdr:nvCxnSpPr>
      <xdr:spPr>
        <a:xfrm flipV="1">
          <a:off x="22159595" y="15849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162323</xdr:rowOff>
    </xdr:from>
    <xdr:ext cx="249299" cy="259045"/>
    <xdr:sp macro="" textlink="">
      <xdr:nvSpPr>
        <xdr:cNvPr id="896" name="前年度繰上充用金最小値テキスト"/>
        <xdr:cNvSpPr txBox="1"/>
      </xdr:nvSpPr>
      <xdr:spPr>
        <a:xfrm>
          <a:off x="22212300" y="16964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97" name="直線コネクタ 896"/>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91</xdr:row>
      <xdr:rowOff>22369</xdr:rowOff>
    </xdr:from>
    <xdr:ext cx="378565" cy="259045"/>
    <xdr:sp macro="" textlink="">
      <xdr:nvSpPr>
        <xdr:cNvPr id="898" name="前年度繰上充用金最大値テキスト"/>
        <xdr:cNvSpPr txBox="1"/>
      </xdr:nvSpPr>
      <xdr:spPr>
        <a:xfrm>
          <a:off x="22212300" y="1562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92</xdr:row>
      <xdr:rowOff>75692</xdr:rowOff>
    </xdr:from>
    <xdr:to>
      <xdr:col>32</xdr:col>
      <xdr:colOff>276225</xdr:colOff>
      <xdr:row>92</xdr:row>
      <xdr:rowOff>75692</xdr:rowOff>
    </xdr:to>
    <xdr:cxnSp macro="">
      <xdr:nvCxnSpPr>
        <xdr:cNvPr id="899" name="直線コネクタ 898"/>
        <xdr:cNvCxnSpPr/>
      </xdr:nvCxnSpPr>
      <xdr:spPr>
        <a:xfrm>
          <a:off x="22072600" y="15849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0" name="直線コネクタ 899"/>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79773</xdr:rowOff>
    </xdr:from>
    <xdr:ext cx="249299" cy="259045"/>
    <xdr:sp macro="" textlink="">
      <xdr:nvSpPr>
        <xdr:cNvPr id="901" name="前年度繰上充用金平均値テキスト"/>
        <xdr:cNvSpPr txBox="1"/>
      </xdr:nvSpPr>
      <xdr:spPr>
        <a:xfrm>
          <a:off x="22212300" y="16710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56896</xdr:rowOff>
    </xdr:from>
    <xdr:to>
      <xdr:col>32</xdr:col>
      <xdr:colOff>238125</xdr:colOff>
      <xdr:row>98</xdr:row>
      <xdr:rowOff>158496</xdr:rowOff>
    </xdr:to>
    <xdr:sp macro="" textlink="">
      <xdr:nvSpPr>
        <xdr:cNvPr id="902" name="フローチャート : 判断 901"/>
        <xdr:cNvSpPr/>
      </xdr:nvSpPr>
      <xdr:spPr>
        <a:xfrm>
          <a:off x="22110700" y="16858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03" name="直線コネクタ 902"/>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04" name="フローチャート : 判断 903"/>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05" name="テキスト ボックス 904"/>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06" name="直線コネクタ 905"/>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97</xdr:row>
      <xdr:rowOff>109474</xdr:rowOff>
    </xdr:from>
    <xdr:to>
      <xdr:col>29</xdr:col>
      <xdr:colOff>568325</xdr:colOff>
      <xdr:row>98</xdr:row>
      <xdr:rowOff>39624</xdr:rowOff>
    </xdr:to>
    <xdr:sp macro="" textlink="">
      <xdr:nvSpPr>
        <xdr:cNvPr id="907" name="フローチャート : 判断 906"/>
        <xdr:cNvSpPr/>
      </xdr:nvSpPr>
      <xdr:spPr>
        <a:xfrm>
          <a:off x="20383500" y="1674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96</xdr:row>
      <xdr:rowOff>56151</xdr:rowOff>
    </xdr:from>
    <xdr:ext cx="313932" cy="259045"/>
    <xdr:sp macro="" textlink="">
      <xdr:nvSpPr>
        <xdr:cNvPr id="908" name="テキスト ボックス 907"/>
        <xdr:cNvSpPr txBox="1"/>
      </xdr:nvSpPr>
      <xdr:spPr>
        <a:xfrm>
          <a:off x="20277333" y="16515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09" name="直線コネクタ 908"/>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97</xdr:row>
      <xdr:rowOff>141478</xdr:rowOff>
    </xdr:from>
    <xdr:to>
      <xdr:col>28</xdr:col>
      <xdr:colOff>365125</xdr:colOff>
      <xdr:row>98</xdr:row>
      <xdr:rowOff>71628</xdr:rowOff>
    </xdr:to>
    <xdr:sp macro="" textlink="">
      <xdr:nvSpPr>
        <xdr:cNvPr id="910" name="フローチャート : 判断 909"/>
        <xdr:cNvSpPr/>
      </xdr:nvSpPr>
      <xdr:spPr>
        <a:xfrm>
          <a:off x="19494500" y="16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96</xdr:row>
      <xdr:rowOff>88155</xdr:rowOff>
    </xdr:from>
    <xdr:ext cx="313932" cy="259045"/>
    <xdr:sp macro="" textlink="">
      <xdr:nvSpPr>
        <xdr:cNvPr id="911" name="テキスト ボックス 910"/>
        <xdr:cNvSpPr txBox="1"/>
      </xdr:nvSpPr>
      <xdr:spPr>
        <a:xfrm>
          <a:off x="19388333" y="16547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15748</xdr:rowOff>
    </xdr:from>
    <xdr:to>
      <xdr:col>27</xdr:col>
      <xdr:colOff>161925</xdr:colOff>
      <xdr:row>98</xdr:row>
      <xdr:rowOff>117348</xdr:rowOff>
    </xdr:to>
    <xdr:sp macro="" textlink="">
      <xdr:nvSpPr>
        <xdr:cNvPr id="912" name="フローチャート : 判断 911"/>
        <xdr:cNvSpPr/>
      </xdr:nvSpPr>
      <xdr:spPr>
        <a:xfrm>
          <a:off x="18605500" y="168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96</xdr:row>
      <xdr:rowOff>133875</xdr:rowOff>
    </xdr:from>
    <xdr:ext cx="313932" cy="259045"/>
    <xdr:sp macro="" textlink="">
      <xdr:nvSpPr>
        <xdr:cNvPr id="913" name="テキスト ボックス 912"/>
        <xdr:cNvSpPr txBox="1"/>
      </xdr:nvSpPr>
      <xdr:spPr>
        <a:xfrm>
          <a:off x="18499333" y="16593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9" name="円/楕円 918"/>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35323</xdr:rowOff>
    </xdr:from>
    <xdr:ext cx="249299" cy="259045"/>
    <xdr:sp macro="" textlink="">
      <xdr:nvSpPr>
        <xdr:cNvPr id="920" name="前年度繰上充用金該当値テキスト"/>
        <xdr:cNvSpPr txBox="1"/>
      </xdr:nvSpPr>
      <xdr:spPr>
        <a:xfrm>
          <a:off x="22212300" y="1683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21" name="円/楕円 920"/>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22" name="テキスト ボックス 921"/>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23" name="円/楕円 922"/>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24" name="テキスト ボックス 923"/>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25" name="円/楕円 924"/>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26" name="テキスト ボックス 925"/>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27" name="円/楕円 926"/>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28" name="テキスト ボックス 927"/>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類似団体と比べ普通建設事業費が多いのは、新市建設計画に基づく大型の普通建設事業の実施に加えて、施設の老朽化に伴う整備更新事業実施も事業費の上昇を助長している。今後も更新整備等の経費が多数見込まれるが、計画的に実施していく必要がある。一方、積立金が少ないのは、新市建設計画事業を進める中で、後年発生してくる元利償還金を見据え基金を蓄えてはきたものの、その他の諸施策の展開に資金需要が多額に必要となったためである。</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また、前年度に比べて扶助費が増加しているのは、介護給付費や障害児通所給付費の増等によるものである。今後も少子高齢化等により、扶助費の増加が見込まれるため、新規の単独事業の実施については、慎重に検討する必要がある。</a:t>
          </a:r>
        </a:p>
        <a:p>
          <a:endParaRPr lang="ja-JP"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奈良県葛城市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37,170
36,882
33.72
19,433,892
18,820,528
169,493
8,751,310
19,548,684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76672</xdr:rowOff>
    </xdr:from>
    <xdr:to>
      <xdr:col>6</xdr:col>
      <xdr:colOff>510540</xdr:colOff>
      <xdr:row>39</xdr:row>
      <xdr:rowOff>7438</xdr:rowOff>
    </xdr:to>
    <xdr:cxnSp macro="">
      <xdr:nvCxnSpPr>
        <xdr:cNvPr id="58" name="直線コネクタ 57"/>
        <xdr:cNvCxnSpPr/>
      </xdr:nvCxnSpPr>
      <xdr:spPr>
        <a:xfrm flipV="1">
          <a:off x="4633595" y="5220172"/>
          <a:ext cx="1270" cy="147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11265</xdr:rowOff>
    </xdr:from>
    <xdr:ext cx="469744" cy="259045"/>
    <xdr:sp macro="" textlink="">
      <xdr:nvSpPr>
        <xdr:cNvPr id="59" name="議会費最小値テキスト"/>
        <xdr:cNvSpPr txBox="1"/>
      </xdr:nvSpPr>
      <xdr:spPr>
        <a:xfrm>
          <a:off x="4686300" y="669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3,280</a:t>
          </a:r>
          <a:endParaRPr kumimoji="1" lang="ja-JP" altLang="en-US" sz="1000" b="1">
            <a:latin typeface="ＭＳ Ｐゴシック"/>
          </a:endParaRPr>
        </a:p>
      </xdr:txBody>
    </xdr:sp>
    <xdr:clientData/>
  </xdr:oneCellAnchor>
  <xdr:twoCellAnchor>
    <xdr:from>
      <xdr:col>6</xdr:col>
      <xdr:colOff>422275</xdr:colOff>
      <xdr:row>39</xdr:row>
      <xdr:rowOff>7438</xdr:rowOff>
    </xdr:from>
    <xdr:to>
      <xdr:col>6</xdr:col>
      <xdr:colOff>600075</xdr:colOff>
      <xdr:row>39</xdr:row>
      <xdr:rowOff>7438</xdr:rowOff>
    </xdr:to>
    <xdr:cxnSp macro="">
      <xdr:nvCxnSpPr>
        <xdr:cNvPr id="60" name="直線コネクタ 59"/>
        <xdr:cNvCxnSpPr/>
      </xdr:nvCxnSpPr>
      <xdr:spPr>
        <a:xfrm>
          <a:off x="4546600" y="669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23349</xdr:rowOff>
    </xdr:from>
    <xdr:ext cx="469744" cy="259045"/>
    <xdr:sp macro="" textlink="">
      <xdr:nvSpPr>
        <xdr:cNvPr id="61" name="議会費最大値テキスト"/>
        <xdr:cNvSpPr txBox="1"/>
      </xdr:nvSpPr>
      <xdr:spPr>
        <a:xfrm>
          <a:off x="4686300" y="499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7,793</a:t>
          </a:r>
          <a:endParaRPr kumimoji="1" lang="ja-JP" altLang="en-US" sz="1000" b="1">
            <a:latin typeface="ＭＳ Ｐゴシック"/>
          </a:endParaRPr>
        </a:p>
      </xdr:txBody>
    </xdr:sp>
    <xdr:clientData/>
  </xdr:oneCellAnchor>
  <xdr:twoCellAnchor>
    <xdr:from>
      <xdr:col>6</xdr:col>
      <xdr:colOff>422275</xdr:colOff>
      <xdr:row>30</xdr:row>
      <xdr:rowOff>76672</xdr:rowOff>
    </xdr:from>
    <xdr:to>
      <xdr:col>6</xdr:col>
      <xdr:colOff>600075</xdr:colOff>
      <xdr:row>30</xdr:row>
      <xdr:rowOff>76672</xdr:rowOff>
    </xdr:to>
    <xdr:cxnSp macro="">
      <xdr:nvCxnSpPr>
        <xdr:cNvPr id="62" name="直線コネクタ 61"/>
        <xdr:cNvCxnSpPr/>
      </xdr:nvCxnSpPr>
      <xdr:spPr>
        <a:xfrm>
          <a:off x="4546600" y="5220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72100</xdr:rowOff>
    </xdr:from>
    <xdr:to>
      <xdr:col>6</xdr:col>
      <xdr:colOff>511175</xdr:colOff>
      <xdr:row>37</xdr:row>
      <xdr:rowOff>15276</xdr:rowOff>
    </xdr:to>
    <xdr:cxnSp macro="">
      <xdr:nvCxnSpPr>
        <xdr:cNvPr id="63" name="直線コネクタ 62"/>
        <xdr:cNvCxnSpPr/>
      </xdr:nvCxnSpPr>
      <xdr:spPr>
        <a:xfrm>
          <a:off x="3797300" y="6244300"/>
          <a:ext cx="8382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18378</xdr:rowOff>
    </xdr:from>
    <xdr:ext cx="469744" cy="259045"/>
    <xdr:sp macro="" textlink="">
      <xdr:nvSpPr>
        <xdr:cNvPr id="64" name="議会費平均値テキスト"/>
        <xdr:cNvSpPr txBox="1"/>
      </xdr:nvSpPr>
      <xdr:spPr>
        <a:xfrm>
          <a:off x="4686300" y="60191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166951</xdr:rowOff>
    </xdr:from>
    <xdr:to>
      <xdr:col>6</xdr:col>
      <xdr:colOff>561975</xdr:colOff>
      <xdr:row>36</xdr:row>
      <xdr:rowOff>97101</xdr:rowOff>
    </xdr:to>
    <xdr:sp macro="" textlink="">
      <xdr:nvSpPr>
        <xdr:cNvPr id="65" name="フローチャート : 判断 64"/>
        <xdr:cNvSpPr/>
      </xdr:nvSpPr>
      <xdr:spPr>
        <a:xfrm>
          <a:off x="45847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53812</xdr:rowOff>
    </xdr:from>
    <xdr:to>
      <xdr:col>5</xdr:col>
      <xdr:colOff>358775</xdr:colOff>
      <xdr:row>36</xdr:row>
      <xdr:rowOff>72100</xdr:rowOff>
    </xdr:to>
    <xdr:cxnSp macro="">
      <xdr:nvCxnSpPr>
        <xdr:cNvPr id="66" name="直線コネクタ 65"/>
        <xdr:cNvCxnSpPr/>
      </xdr:nvCxnSpPr>
      <xdr:spPr>
        <a:xfrm>
          <a:off x="2908300" y="62260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53957</xdr:rowOff>
    </xdr:from>
    <xdr:to>
      <xdr:col>5</xdr:col>
      <xdr:colOff>409575</xdr:colOff>
      <xdr:row>35</xdr:row>
      <xdr:rowOff>155557</xdr:rowOff>
    </xdr:to>
    <xdr:sp macro="" textlink="">
      <xdr:nvSpPr>
        <xdr:cNvPr id="67" name="フローチャート : 判断 66"/>
        <xdr:cNvSpPr/>
      </xdr:nvSpPr>
      <xdr:spPr>
        <a:xfrm>
          <a:off x="3746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634</xdr:rowOff>
    </xdr:from>
    <xdr:ext cx="469744" cy="259045"/>
    <xdr:sp macro="" textlink="">
      <xdr:nvSpPr>
        <xdr:cNvPr id="68" name="テキスト ボックス 67"/>
        <xdr:cNvSpPr txBox="1"/>
      </xdr:nvSpPr>
      <xdr:spPr>
        <a:xfrm>
          <a:off x="3562427"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46627</xdr:rowOff>
    </xdr:from>
    <xdr:to>
      <xdr:col>4</xdr:col>
      <xdr:colOff>155575</xdr:colOff>
      <xdr:row>36</xdr:row>
      <xdr:rowOff>53812</xdr:rowOff>
    </xdr:to>
    <xdr:cxnSp macro="">
      <xdr:nvCxnSpPr>
        <xdr:cNvPr id="69" name="直線コネクタ 68"/>
        <xdr:cNvCxnSpPr/>
      </xdr:nvCxnSpPr>
      <xdr:spPr>
        <a:xfrm>
          <a:off x="2019300" y="621882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156174</xdr:rowOff>
    </xdr:from>
    <xdr:to>
      <xdr:col>4</xdr:col>
      <xdr:colOff>206375</xdr:colOff>
      <xdr:row>35</xdr:row>
      <xdr:rowOff>86324</xdr:rowOff>
    </xdr:to>
    <xdr:sp macro="" textlink="">
      <xdr:nvSpPr>
        <xdr:cNvPr id="70" name="フローチャート : 判断 69"/>
        <xdr:cNvSpPr/>
      </xdr:nvSpPr>
      <xdr:spPr>
        <a:xfrm>
          <a:off x="2857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102851</xdr:rowOff>
    </xdr:from>
    <xdr:ext cx="469744" cy="259045"/>
    <xdr:sp macro="" textlink="">
      <xdr:nvSpPr>
        <xdr:cNvPr id="71" name="テキスト ボックス 70"/>
        <xdr:cNvSpPr txBox="1"/>
      </xdr:nvSpPr>
      <xdr:spPr>
        <a:xfrm>
          <a:off x="2673427" y="576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56751</xdr:rowOff>
    </xdr:from>
    <xdr:to>
      <xdr:col>2</xdr:col>
      <xdr:colOff>638175</xdr:colOff>
      <xdr:row>36</xdr:row>
      <xdr:rowOff>46627</xdr:rowOff>
    </xdr:to>
    <xdr:cxnSp macro="">
      <xdr:nvCxnSpPr>
        <xdr:cNvPr id="72" name="直線コネクタ 71"/>
        <xdr:cNvCxnSpPr/>
      </xdr:nvCxnSpPr>
      <xdr:spPr>
        <a:xfrm>
          <a:off x="1130300" y="6057501"/>
          <a:ext cx="889000" cy="16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8237</xdr:rowOff>
    </xdr:from>
    <xdr:to>
      <xdr:col>3</xdr:col>
      <xdr:colOff>3175</xdr:colOff>
      <xdr:row>35</xdr:row>
      <xdr:rowOff>109837</xdr:rowOff>
    </xdr:to>
    <xdr:sp macro="" textlink="">
      <xdr:nvSpPr>
        <xdr:cNvPr id="73" name="フローチャート : 判断 72"/>
        <xdr:cNvSpPr/>
      </xdr:nvSpPr>
      <xdr:spPr>
        <a:xfrm>
          <a:off x="1968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126364</xdr:rowOff>
    </xdr:from>
    <xdr:ext cx="469744" cy="259045"/>
    <xdr:sp macro="" textlink="">
      <xdr:nvSpPr>
        <xdr:cNvPr id="74" name="テキスト ボックス 73"/>
        <xdr:cNvSpPr txBox="1"/>
      </xdr:nvSpPr>
      <xdr:spPr>
        <a:xfrm>
          <a:off x="1784427" y="578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116332</xdr:rowOff>
    </xdr:from>
    <xdr:to>
      <xdr:col>1</xdr:col>
      <xdr:colOff>485775</xdr:colOff>
      <xdr:row>35</xdr:row>
      <xdr:rowOff>46482</xdr:rowOff>
    </xdr:to>
    <xdr:sp macro="" textlink="">
      <xdr:nvSpPr>
        <xdr:cNvPr id="75" name="フローチャート : 判断 74"/>
        <xdr:cNvSpPr/>
      </xdr:nvSpPr>
      <xdr:spPr>
        <a:xfrm>
          <a:off x="10795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63009</xdr:rowOff>
    </xdr:from>
    <xdr:ext cx="469744" cy="259045"/>
    <xdr:sp macro="" textlink="">
      <xdr:nvSpPr>
        <xdr:cNvPr id="76" name="テキスト ボックス 75"/>
        <xdr:cNvSpPr txBox="1"/>
      </xdr:nvSpPr>
      <xdr:spPr>
        <a:xfrm>
          <a:off x="895427"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135926</xdr:rowOff>
    </xdr:from>
    <xdr:to>
      <xdr:col>6</xdr:col>
      <xdr:colOff>561975</xdr:colOff>
      <xdr:row>37</xdr:row>
      <xdr:rowOff>66076</xdr:rowOff>
    </xdr:to>
    <xdr:sp macro="" textlink="">
      <xdr:nvSpPr>
        <xdr:cNvPr id="82" name="円/楕円 81"/>
        <xdr:cNvSpPr/>
      </xdr:nvSpPr>
      <xdr:spPr>
        <a:xfrm>
          <a:off x="4584700" y="630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114353</xdr:rowOff>
    </xdr:from>
    <xdr:ext cx="469744" cy="259045"/>
    <xdr:sp macro="" textlink="">
      <xdr:nvSpPr>
        <xdr:cNvPr id="83" name="議会費該当値テキスト"/>
        <xdr:cNvSpPr txBox="1"/>
      </xdr:nvSpPr>
      <xdr:spPr>
        <a:xfrm>
          <a:off x="4686300" y="628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21300</xdr:rowOff>
    </xdr:from>
    <xdr:to>
      <xdr:col>5</xdr:col>
      <xdr:colOff>409575</xdr:colOff>
      <xdr:row>36</xdr:row>
      <xdr:rowOff>122900</xdr:rowOff>
    </xdr:to>
    <xdr:sp macro="" textlink="">
      <xdr:nvSpPr>
        <xdr:cNvPr id="84" name="円/楕円 83"/>
        <xdr:cNvSpPr/>
      </xdr:nvSpPr>
      <xdr:spPr>
        <a:xfrm>
          <a:off x="3746500" y="619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114027</xdr:rowOff>
    </xdr:from>
    <xdr:ext cx="469744" cy="259045"/>
    <xdr:sp macro="" textlink="">
      <xdr:nvSpPr>
        <xdr:cNvPr id="85" name="テキスト ボックス 84"/>
        <xdr:cNvSpPr txBox="1"/>
      </xdr:nvSpPr>
      <xdr:spPr>
        <a:xfrm>
          <a:off x="3562427" y="628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3012</xdr:rowOff>
    </xdr:from>
    <xdr:to>
      <xdr:col>4</xdr:col>
      <xdr:colOff>206375</xdr:colOff>
      <xdr:row>36</xdr:row>
      <xdr:rowOff>104612</xdr:rowOff>
    </xdr:to>
    <xdr:sp macro="" textlink="">
      <xdr:nvSpPr>
        <xdr:cNvPr id="86" name="円/楕円 85"/>
        <xdr:cNvSpPr/>
      </xdr:nvSpPr>
      <xdr:spPr>
        <a:xfrm>
          <a:off x="2857500" y="61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95739</xdr:rowOff>
    </xdr:from>
    <xdr:ext cx="469744" cy="259045"/>
    <xdr:sp macro="" textlink="">
      <xdr:nvSpPr>
        <xdr:cNvPr id="87" name="テキスト ボックス 86"/>
        <xdr:cNvSpPr txBox="1"/>
      </xdr:nvSpPr>
      <xdr:spPr>
        <a:xfrm>
          <a:off x="2673427" y="626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167277</xdr:rowOff>
    </xdr:from>
    <xdr:to>
      <xdr:col>3</xdr:col>
      <xdr:colOff>3175</xdr:colOff>
      <xdr:row>36</xdr:row>
      <xdr:rowOff>97427</xdr:rowOff>
    </xdr:to>
    <xdr:sp macro="" textlink="">
      <xdr:nvSpPr>
        <xdr:cNvPr id="88" name="円/楕円 87"/>
        <xdr:cNvSpPr/>
      </xdr:nvSpPr>
      <xdr:spPr>
        <a:xfrm>
          <a:off x="19685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88554</xdr:rowOff>
    </xdr:from>
    <xdr:ext cx="469744" cy="259045"/>
    <xdr:sp macro="" textlink="">
      <xdr:nvSpPr>
        <xdr:cNvPr id="89" name="テキスト ボックス 88"/>
        <xdr:cNvSpPr txBox="1"/>
      </xdr:nvSpPr>
      <xdr:spPr>
        <a:xfrm>
          <a:off x="1784427" y="626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5951</xdr:rowOff>
    </xdr:from>
    <xdr:to>
      <xdr:col>1</xdr:col>
      <xdr:colOff>485775</xdr:colOff>
      <xdr:row>35</xdr:row>
      <xdr:rowOff>107551</xdr:rowOff>
    </xdr:to>
    <xdr:sp macro="" textlink="">
      <xdr:nvSpPr>
        <xdr:cNvPr id="90" name="円/楕円 89"/>
        <xdr:cNvSpPr/>
      </xdr:nvSpPr>
      <xdr:spPr>
        <a:xfrm>
          <a:off x="1079500" y="60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98678</xdr:rowOff>
    </xdr:from>
    <xdr:ext cx="469744" cy="259045"/>
    <xdr:sp macro="" textlink="">
      <xdr:nvSpPr>
        <xdr:cNvPr id="91" name="テキスト ボックス 90"/>
        <xdr:cNvSpPr txBox="1"/>
      </xdr:nvSpPr>
      <xdr:spPr>
        <a:xfrm>
          <a:off x="895427"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77753</xdr:rowOff>
    </xdr:from>
    <xdr:to>
      <xdr:col>6</xdr:col>
      <xdr:colOff>510540</xdr:colOff>
      <xdr:row>58</xdr:row>
      <xdr:rowOff>64250</xdr:rowOff>
    </xdr:to>
    <xdr:cxnSp macro="">
      <xdr:nvCxnSpPr>
        <xdr:cNvPr id="115" name="直線コネクタ 114"/>
        <xdr:cNvCxnSpPr/>
      </xdr:nvCxnSpPr>
      <xdr:spPr>
        <a:xfrm flipV="1">
          <a:off x="4633595" y="8821703"/>
          <a:ext cx="1270" cy="11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68077</xdr:rowOff>
    </xdr:from>
    <xdr:ext cx="534377" cy="259045"/>
    <xdr:sp macro="" textlink="">
      <xdr:nvSpPr>
        <xdr:cNvPr id="116" name="総務費最小値テキスト"/>
        <xdr:cNvSpPr txBox="1"/>
      </xdr:nvSpPr>
      <xdr:spPr>
        <a:xfrm>
          <a:off x="4686300" y="1001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39,803</a:t>
          </a:r>
          <a:endParaRPr kumimoji="1" lang="ja-JP" altLang="en-US" sz="1000" b="1">
            <a:latin typeface="ＭＳ Ｐゴシック"/>
          </a:endParaRPr>
        </a:p>
      </xdr:txBody>
    </xdr:sp>
    <xdr:clientData/>
  </xdr:oneCellAnchor>
  <xdr:twoCellAnchor>
    <xdr:from>
      <xdr:col>6</xdr:col>
      <xdr:colOff>422275</xdr:colOff>
      <xdr:row>58</xdr:row>
      <xdr:rowOff>64250</xdr:rowOff>
    </xdr:from>
    <xdr:to>
      <xdr:col>6</xdr:col>
      <xdr:colOff>600075</xdr:colOff>
      <xdr:row>58</xdr:row>
      <xdr:rowOff>64250</xdr:rowOff>
    </xdr:to>
    <xdr:cxnSp macro="">
      <xdr:nvCxnSpPr>
        <xdr:cNvPr id="117" name="直線コネクタ 116"/>
        <xdr:cNvCxnSpPr/>
      </xdr:nvCxnSpPr>
      <xdr:spPr>
        <a:xfrm>
          <a:off x="4546600" y="1000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24430</xdr:rowOff>
    </xdr:from>
    <xdr:ext cx="599010" cy="259045"/>
    <xdr:sp macro="" textlink="">
      <xdr:nvSpPr>
        <xdr:cNvPr id="118" name="総務費最大値テキスト"/>
        <xdr:cNvSpPr txBox="1"/>
      </xdr:nvSpPr>
      <xdr:spPr>
        <a:xfrm>
          <a:off x="4686300" y="859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351,259</a:t>
          </a:r>
          <a:endParaRPr kumimoji="1" lang="ja-JP" altLang="en-US" sz="1000" b="1">
            <a:latin typeface="ＭＳ Ｐゴシック"/>
          </a:endParaRPr>
        </a:p>
      </xdr:txBody>
    </xdr:sp>
    <xdr:clientData/>
  </xdr:oneCellAnchor>
  <xdr:twoCellAnchor>
    <xdr:from>
      <xdr:col>6</xdr:col>
      <xdr:colOff>422275</xdr:colOff>
      <xdr:row>51</xdr:row>
      <xdr:rowOff>77753</xdr:rowOff>
    </xdr:from>
    <xdr:to>
      <xdr:col>6</xdr:col>
      <xdr:colOff>600075</xdr:colOff>
      <xdr:row>51</xdr:row>
      <xdr:rowOff>77753</xdr:rowOff>
    </xdr:to>
    <xdr:cxnSp macro="">
      <xdr:nvCxnSpPr>
        <xdr:cNvPr id="119" name="直線コネクタ 118"/>
        <xdr:cNvCxnSpPr/>
      </xdr:nvCxnSpPr>
      <xdr:spPr>
        <a:xfrm>
          <a:off x="4546600" y="882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34083</xdr:rowOff>
    </xdr:from>
    <xdr:to>
      <xdr:col>6</xdr:col>
      <xdr:colOff>511175</xdr:colOff>
      <xdr:row>58</xdr:row>
      <xdr:rowOff>36609</xdr:rowOff>
    </xdr:to>
    <xdr:cxnSp macro="">
      <xdr:nvCxnSpPr>
        <xdr:cNvPr id="120" name="直線コネクタ 119"/>
        <xdr:cNvCxnSpPr/>
      </xdr:nvCxnSpPr>
      <xdr:spPr>
        <a:xfrm flipV="1">
          <a:off x="3797300" y="9978183"/>
          <a:ext cx="838200" cy="2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108295</xdr:rowOff>
    </xdr:from>
    <xdr:ext cx="534377" cy="259045"/>
    <xdr:sp macro="" textlink="">
      <xdr:nvSpPr>
        <xdr:cNvPr id="121" name="総務費平均値テキスト"/>
        <xdr:cNvSpPr txBox="1"/>
      </xdr:nvSpPr>
      <xdr:spPr>
        <a:xfrm>
          <a:off x="4686300" y="9709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65,914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85418</xdr:rowOff>
    </xdr:from>
    <xdr:to>
      <xdr:col>6</xdr:col>
      <xdr:colOff>561975</xdr:colOff>
      <xdr:row>58</xdr:row>
      <xdr:rowOff>15568</xdr:rowOff>
    </xdr:to>
    <xdr:sp macro="" textlink="">
      <xdr:nvSpPr>
        <xdr:cNvPr id="122" name="フローチャート : 判断 121"/>
        <xdr:cNvSpPr/>
      </xdr:nvSpPr>
      <xdr:spPr>
        <a:xfrm>
          <a:off x="45847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9592</xdr:rowOff>
    </xdr:from>
    <xdr:to>
      <xdr:col>5</xdr:col>
      <xdr:colOff>358775</xdr:colOff>
      <xdr:row>58</xdr:row>
      <xdr:rowOff>36609</xdr:rowOff>
    </xdr:to>
    <xdr:cxnSp macro="">
      <xdr:nvCxnSpPr>
        <xdr:cNvPr id="123" name="直線コネクタ 122"/>
        <xdr:cNvCxnSpPr/>
      </xdr:nvCxnSpPr>
      <xdr:spPr>
        <a:xfrm>
          <a:off x="2908300" y="9953692"/>
          <a:ext cx="889000" cy="2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81734</xdr:rowOff>
    </xdr:from>
    <xdr:to>
      <xdr:col>5</xdr:col>
      <xdr:colOff>409575</xdr:colOff>
      <xdr:row>58</xdr:row>
      <xdr:rowOff>11884</xdr:rowOff>
    </xdr:to>
    <xdr:sp macro="" textlink="">
      <xdr:nvSpPr>
        <xdr:cNvPr id="124" name="フローチャート : 判断 123"/>
        <xdr:cNvSpPr/>
      </xdr:nvSpPr>
      <xdr:spPr>
        <a:xfrm>
          <a:off x="37465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28411</xdr:rowOff>
    </xdr:from>
    <xdr:ext cx="534377" cy="259045"/>
    <xdr:sp macro="" textlink="">
      <xdr:nvSpPr>
        <xdr:cNvPr id="125" name="テキスト ボックス 124"/>
        <xdr:cNvSpPr txBox="1"/>
      </xdr:nvSpPr>
      <xdr:spPr>
        <a:xfrm>
          <a:off x="3530111" y="962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162685</xdr:rowOff>
    </xdr:from>
    <xdr:to>
      <xdr:col>4</xdr:col>
      <xdr:colOff>155575</xdr:colOff>
      <xdr:row>58</xdr:row>
      <xdr:rowOff>9592</xdr:rowOff>
    </xdr:to>
    <xdr:cxnSp macro="">
      <xdr:nvCxnSpPr>
        <xdr:cNvPr id="126" name="直線コネクタ 125"/>
        <xdr:cNvCxnSpPr/>
      </xdr:nvCxnSpPr>
      <xdr:spPr>
        <a:xfrm>
          <a:off x="2019300" y="9935335"/>
          <a:ext cx="889000" cy="18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166205</xdr:rowOff>
    </xdr:from>
    <xdr:to>
      <xdr:col>4</xdr:col>
      <xdr:colOff>206375</xdr:colOff>
      <xdr:row>57</xdr:row>
      <xdr:rowOff>96355</xdr:rowOff>
    </xdr:to>
    <xdr:sp macro="" textlink="">
      <xdr:nvSpPr>
        <xdr:cNvPr id="127" name="フローチャート : 判断 126"/>
        <xdr:cNvSpPr/>
      </xdr:nvSpPr>
      <xdr:spPr>
        <a:xfrm>
          <a:off x="2857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112882</xdr:rowOff>
    </xdr:from>
    <xdr:ext cx="534377" cy="259045"/>
    <xdr:sp macro="" textlink="">
      <xdr:nvSpPr>
        <xdr:cNvPr id="128" name="テキスト ボックス 127"/>
        <xdr:cNvSpPr txBox="1"/>
      </xdr:nvSpPr>
      <xdr:spPr>
        <a:xfrm>
          <a:off x="2641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162685</xdr:rowOff>
    </xdr:from>
    <xdr:to>
      <xdr:col>2</xdr:col>
      <xdr:colOff>638175</xdr:colOff>
      <xdr:row>57</xdr:row>
      <xdr:rowOff>169921</xdr:rowOff>
    </xdr:to>
    <xdr:cxnSp macro="">
      <xdr:nvCxnSpPr>
        <xdr:cNvPr id="129" name="直線コネクタ 128"/>
        <xdr:cNvCxnSpPr/>
      </xdr:nvCxnSpPr>
      <xdr:spPr>
        <a:xfrm flipV="1">
          <a:off x="1130300" y="9935335"/>
          <a:ext cx="889000" cy="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19699</xdr:rowOff>
    </xdr:from>
    <xdr:to>
      <xdr:col>3</xdr:col>
      <xdr:colOff>3175</xdr:colOff>
      <xdr:row>57</xdr:row>
      <xdr:rowOff>121299</xdr:rowOff>
    </xdr:to>
    <xdr:sp macro="" textlink="">
      <xdr:nvSpPr>
        <xdr:cNvPr id="130" name="フローチャート : 判断 129"/>
        <xdr:cNvSpPr/>
      </xdr:nvSpPr>
      <xdr:spPr>
        <a:xfrm>
          <a:off x="1968500" y="9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137826</xdr:rowOff>
    </xdr:from>
    <xdr:ext cx="534377" cy="259045"/>
    <xdr:sp macro="" textlink="">
      <xdr:nvSpPr>
        <xdr:cNvPr id="131" name="テキスト ボックス 130"/>
        <xdr:cNvSpPr txBox="1"/>
      </xdr:nvSpPr>
      <xdr:spPr>
        <a:xfrm>
          <a:off x="1752111" y="95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87616</xdr:rowOff>
    </xdr:from>
    <xdr:to>
      <xdr:col>1</xdr:col>
      <xdr:colOff>485775</xdr:colOff>
      <xdr:row>57</xdr:row>
      <xdr:rowOff>17766</xdr:rowOff>
    </xdr:to>
    <xdr:sp macro="" textlink="">
      <xdr:nvSpPr>
        <xdr:cNvPr id="132" name="フローチャート : 判断 131"/>
        <xdr:cNvSpPr/>
      </xdr:nvSpPr>
      <xdr:spPr>
        <a:xfrm>
          <a:off x="1079500" y="96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34293</xdr:rowOff>
    </xdr:from>
    <xdr:ext cx="599010" cy="259045"/>
    <xdr:sp macro="" textlink="">
      <xdr:nvSpPr>
        <xdr:cNvPr id="133" name="テキスト ボックス 132"/>
        <xdr:cNvSpPr txBox="1"/>
      </xdr:nvSpPr>
      <xdr:spPr>
        <a:xfrm>
          <a:off x="830794" y="946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154733</xdr:rowOff>
    </xdr:from>
    <xdr:to>
      <xdr:col>6</xdr:col>
      <xdr:colOff>561975</xdr:colOff>
      <xdr:row>58</xdr:row>
      <xdr:rowOff>84883</xdr:rowOff>
    </xdr:to>
    <xdr:sp macro="" textlink="">
      <xdr:nvSpPr>
        <xdr:cNvPr id="139" name="円/楕円 138"/>
        <xdr:cNvSpPr/>
      </xdr:nvSpPr>
      <xdr:spPr>
        <a:xfrm>
          <a:off x="4584700" y="992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69660</xdr:rowOff>
    </xdr:from>
    <xdr:ext cx="534377" cy="259045"/>
    <xdr:sp macro="" textlink="">
      <xdr:nvSpPr>
        <xdr:cNvPr id="140" name="総務費該当値テキスト"/>
        <xdr:cNvSpPr txBox="1"/>
      </xdr:nvSpPr>
      <xdr:spPr>
        <a:xfrm>
          <a:off x="4686300" y="98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157259</xdr:rowOff>
    </xdr:from>
    <xdr:to>
      <xdr:col>5</xdr:col>
      <xdr:colOff>409575</xdr:colOff>
      <xdr:row>58</xdr:row>
      <xdr:rowOff>87409</xdr:rowOff>
    </xdr:to>
    <xdr:sp macro="" textlink="">
      <xdr:nvSpPr>
        <xdr:cNvPr id="141" name="円/楕円 140"/>
        <xdr:cNvSpPr/>
      </xdr:nvSpPr>
      <xdr:spPr>
        <a:xfrm>
          <a:off x="3746500" y="992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78536</xdr:rowOff>
    </xdr:from>
    <xdr:ext cx="534377" cy="259045"/>
    <xdr:sp macro="" textlink="">
      <xdr:nvSpPr>
        <xdr:cNvPr id="142" name="テキスト ボックス 141"/>
        <xdr:cNvSpPr txBox="1"/>
      </xdr:nvSpPr>
      <xdr:spPr>
        <a:xfrm>
          <a:off x="3530111" y="100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47,058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130242</xdr:rowOff>
    </xdr:from>
    <xdr:to>
      <xdr:col>4</xdr:col>
      <xdr:colOff>206375</xdr:colOff>
      <xdr:row>58</xdr:row>
      <xdr:rowOff>60392</xdr:rowOff>
    </xdr:to>
    <xdr:sp macro="" textlink="">
      <xdr:nvSpPr>
        <xdr:cNvPr id="143" name="円/楕円 142"/>
        <xdr:cNvSpPr/>
      </xdr:nvSpPr>
      <xdr:spPr>
        <a:xfrm>
          <a:off x="2857500" y="990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51519</xdr:rowOff>
    </xdr:from>
    <xdr:ext cx="534377" cy="259045"/>
    <xdr:sp macro="" textlink="">
      <xdr:nvSpPr>
        <xdr:cNvPr id="144" name="テキスト ボックス 143"/>
        <xdr:cNvSpPr txBox="1"/>
      </xdr:nvSpPr>
      <xdr:spPr>
        <a:xfrm>
          <a:off x="2641111" y="999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111885</xdr:rowOff>
    </xdr:from>
    <xdr:to>
      <xdr:col>3</xdr:col>
      <xdr:colOff>3175</xdr:colOff>
      <xdr:row>58</xdr:row>
      <xdr:rowOff>42035</xdr:rowOff>
    </xdr:to>
    <xdr:sp macro="" textlink="">
      <xdr:nvSpPr>
        <xdr:cNvPr id="145" name="円/楕円 144"/>
        <xdr:cNvSpPr/>
      </xdr:nvSpPr>
      <xdr:spPr>
        <a:xfrm>
          <a:off x="1968500" y="988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33162</xdr:rowOff>
    </xdr:from>
    <xdr:ext cx="534377" cy="259045"/>
    <xdr:sp macro="" textlink="">
      <xdr:nvSpPr>
        <xdr:cNvPr id="146" name="テキスト ボックス 145"/>
        <xdr:cNvSpPr txBox="1"/>
      </xdr:nvSpPr>
      <xdr:spPr>
        <a:xfrm>
          <a:off x="1752111" y="997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58,967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119121</xdr:rowOff>
    </xdr:from>
    <xdr:to>
      <xdr:col>1</xdr:col>
      <xdr:colOff>485775</xdr:colOff>
      <xdr:row>58</xdr:row>
      <xdr:rowOff>49271</xdr:rowOff>
    </xdr:to>
    <xdr:sp macro="" textlink="">
      <xdr:nvSpPr>
        <xdr:cNvPr id="147" name="円/楕円 146"/>
        <xdr:cNvSpPr/>
      </xdr:nvSpPr>
      <xdr:spPr>
        <a:xfrm>
          <a:off x="1079500" y="989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40398</xdr:rowOff>
    </xdr:from>
    <xdr:ext cx="534377" cy="259045"/>
    <xdr:sp macro="" textlink="">
      <xdr:nvSpPr>
        <xdr:cNvPr id="148" name="テキスト ボックス 147"/>
        <xdr:cNvSpPr txBox="1"/>
      </xdr:nvSpPr>
      <xdr:spPr>
        <a:xfrm>
          <a:off x="863111" y="99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136892</xdr:rowOff>
    </xdr:from>
    <xdr:to>
      <xdr:col>6</xdr:col>
      <xdr:colOff>510540</xdr:colOff>
      <xdr:row>78</xdr:row>
      <xdr:rowOff>158826</xdr:rowOff>
    </xdr:to>
    <xdr:cxnSp macro="">
      <xdr:nvCxnSpPr>
        <xdr:cNvPr id="173" name="直線コネクタ 172"/>
        <xdr:cNvCxnSpPr/>
      </xdr:nvCxnSpPr>
      <xdr:spPr>
        <a:xfrm flipV="1">
          <a:off x="4633595" y="12138392"/>
          <a:ext cx="1270" cy="1393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162653</xdr:rowOff>
    </xdr:from>
    <xdr:ext cx="599010" cy="259045"/>
    <xdr:sp macro="" textlink="">
      <xdr:nvSpPr>
        <xdr:cNvPr id="174" name="民生費最小値テキスト"/>
        <xdr:cNvSpPr txBox="1"/>
      </xdr:nvSpPr>
      <xdr:spPr>
        <a:xfrm>
          <a:off x="4686300" y="1353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114,980</a:t>
          </a:r>
          <a:endParaRPr kumimoji="1" lang="ja-JP" altLang="en-US" sz="1000" b="1">
            <a:latin typeface="ＭＳ Ｐゴシック"/>
          </a:endParaRPr>
        </a:p>
      </xdr:txBody>
    </xdr:sp>
    <xdr:clientData/>
  </xdr:oneCellAnchor>
  <xdr:twoCellAnchor>
    <xdr:from>
      <xdr:col>6</xdr:col>
      <xdr:colOff>422275</xdr:colOff>
      <xdr:row>78</xdr:row>
      <xdr:rowOff>158826</xdr:rowOff>
    </xdr:from>
    <xdr:to>
      <xdr:col>6</xdr:col>
      <xdr:colOff>600075</xdr:colOff>
      <xdr:row>78</xdr:row>
      <xdr:rowOff>158826</xdr:rowOff>
    </xdr:to>
    <xdr:cxnSp macro="">
      <xdr:nvCxnSpPr>
        <xdr:cNvPr id="175" name="直線コネクタ 174"/>
        <xdr:cNvCxnSpPr/>
      </xdr:nvCxnSpPr>
      <xdr:spPr>
        <a:xfrm>
          <a:off x="4546600" y="1353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83569</xdr:rowOff>
    </xdr:from>
    <xdr:ext cx="599010" cy="259045"/>
    <xdr:sp macro="" textlink="">
      <xdr:nvSpPr>
        <xdr:cNvPr id="176" name="民生費最大値テキスト"/>
        <xdr:cNvSpPr txBox="1"/>
      </xdr:nvSpPr>
      <xdr:spPr>
        <a:xfrm>
          <a:off x="4686300" y="11913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480,737</a:t>
          </a:r>
          <a:endParaRPr kumimoji="1" lang="ja-JP" altLang="en-US" sz="1000" b="1">
            <a:latin typeface="ＭＳ Ｐゴシック"/>
          </a:endParaRPr>
        </a:p>
      </xdr:txBody>
    </xdr:sp>
    <xdr:clientData/>
  </xdr:oneCellAnchor>
  <xdr:twoCellAnchor>
    <xdr:from>
      <xdr:col>6</xdr:col>
      <xdr:colOff>422275</xdr:colOff>
      <xdr:row>70</xdr:row>
      <xdr:rowOff>136892</xdr:rowOff>
    </xdr:from>
    <xdr:to>
      <xdr:col>6</xdr:col>
      <xdr:colOff>600075</xdr:colOff>
      <xdr:row>70</xdr:row>
      <xdr:rowOff>136892</xdr:rowOff>
    </xdr:to>
    <xdr:cxnSp macro="">
      <xdr:nvCxnSpPr>
        <xdr:cNvPr id="177" name="直線コネクタ 176"/>
        <xdr:cNvCxnSpPr/>
      </xdr:nvCxnSpPr>
      <xdr:spPr>
        <a:xfrm>
          <a:off x="4546600" y="121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64151</xdr:rowOff>
    </xdr:from>
    <xdr:to>
      <xdr:col>6</xdr:col>
      <xdr:colOff>511175</xdr:colOff>
      <xdr:row>78</xdr:row>
      <xdr:rowOff>126505</xdr:rowOff>
    </xdr:to>
    <xdr:cxnSp macro="">
      <xdr:nvCxnSpPr>
        <xdr:cNvPr id="178" name="直線コネクタ 177"/>
        <xdr:cNvCxnSpPr/>
      </xdr:nvCxnSpPr>
      <xdr:spPr>
        <a:xfrm flipV="1">
          <a:off x="3797300" y="13437251"/>
          <a:ext cx="838200" cy="6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1790</xdr:rowOff>
    </xdr:from>
    <xdr:ext cx="599010" cy="259045"/>
    <xdr:sp macro="" textlink="">
      <xdr:nvSpPr>
        <xdr:cNvPr id="179" name="民生費平均値テキスト"/>
        <xdr:cNvSpPr txBox="1"/>
      </xdr:nvSpPr>
      <xdr:spPr>
        <a:xfrm>
          <a:off x="4686300" y="13203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148,868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150363</xdr:rowOff>
    </xdr:from>
    <xdr:to>
      <xdr:col>6</xdr:col>
      <xdr:colOff>561975</xdr:colOff>
      <xdr:row>78</xdr:row>
      <xdr:rowOff>80513</xdr:rowOff>
    </xdr:to>
    <xdr:sp macro="" textlink="">
      <xdr:nvSpPr>
        <xdr:cNvPr id="180" name="フローチャート : 判断 179"/>
        <xdr:cNvSpPr/>
      </xdr:nvSpPr>
      <xdr:spPr>
        <a:xfrm>
          <a:off x="45847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106587</xdr:rowOff>
    </xdr:from>
    <xdr:to>
      <xdr:col>5</xdr:col>
      <xdr:colOff>358775</xdr:colOff>
      <xdr:row>78</xdr:row>
      <xdr:rowOff>126505</xdr:rowOff>
    </xdr:to>
    <xdr:cxnSp macro="">
      <xdr:nvCxnSpPr>
        <xdr:cNvPr id="181" name="直線コネクタ 180"/>
        <xdr:cNvCxnSpPr/>
      </xdr:nvCxnSpPr>
      <xdr:spPr>
        <a:xfrm>
          <a:off x="2908300" y="13479687"/>
          <a:ext cx="889000" cy="19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165515</xdr:rowOff>
    </xdr:from>
    <xdr:to>
      <xdr:col>5</xdr:col>
      <xdr:colOff>409575</xdr:colOff>
      <xdr:row>78</xdr:row>
      <xdr:rowOff>95665</xdr:rowOff>
    </xdr:to>
    <xdr:sp macro="" textlink="">
      <xdr:nvSpPr>
        <xdr:cNvPr id="182" name="フローチャート : 判断 181"/>
        <xdr:cNvSpPr/>
      </xdr:nvSpPr>
      <xdr:spPr>
        <a:xfrm>
          <a:off x="3746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112192</xdr:rowOff>
    </xdr:from>
    <xdr:ext cx="599010" cy="259045"/>
    <xdr:sp macro="" textlink="">
      <xdr:nvSpPr>
        <xdr:cNvPr id="183" name="テキスト ボックス 182"/>
        <xdr:cNvSpPr txBox="1"/>
      </xdr:nvSpPr>
      <xdr:spPr>
        <a:xfrm>
          <a:off x="3497794" y="13142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106587</xdr:rowOff>
    </xdr:from>
    <xdr:to>
      <xdr:col>4</xdr:col>
      <xdr:colOff>155575</xdr:colOff>
      <xdr:row>78</xdr:row>
      <xdr:rowOff>167162</xdr:rowOff>
    </xdr:to>
    <xdr:cxnSp macro="">
      <xdr:nvCxnSpPr>
        <xdr:cNvPr id="184" name="直線コネクタ 183"/>
        <xdr:cNvCxnSpPr/>
      </xdr:nvCxnSpPr>
      <xdr:spPr>
        <a:xfrm flipV="1">
          <a:off x="2019300" y="13479687"/>
          <a:ext cx="889000" cy="6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104270</xdr:rowOff>
    </xdr:from>
    <xdr:to>
      <xdr:col>4</xdr:col>
      <xdr:colOff>206375</xdr:colOff>
      <xdr:row>78</xdr:row>
      <xdr:rowOff>34420</xdr:rowOff>
    </xdr:to>
    <xdr:sp macro="" textlink="">
      <xdr:nvSpPr>
        <xdr:cNvPr id="185" name="フローチャート : 判断 184"/>
        <xdr:cNvSpPr/>
      </xdr:nvSpPr>
      <xdr:spPr>
        <a:xfrm>
          <a:off x="2857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50947</xdr:rowOff>
    </xdr:from>
    <xdr:ext cx="599010" cy="259045"/>
    <xdr:sp macro="" textlink="">
      <xdr:nvSpPr>
        <xdr:cNvPr id="186" name="テキスト ボックス 185"/>
        <xdr:cNvSpPr txBox="1"/>
      </xdr:nvSpPr>
      <xdr:spPr>
        <a:xfrm>
          <a:off x="2608794"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141647</xdr:rowOff>
    </xdr:from>
    <xdr:to>
      <xdr:col>2</xdr:col>
      <xdr:colOff>638175</xdr:colOff>
      <xdr:row>78</xdr:row>
      <xdr:rowOff>167162</xdr:rowOff>
    </xdr:to>
    <xdr:cxnSp macro="">
      <xdr:nvCxnSpPr>
        <xdr:cNvPr id="187" name="直線コネクタ 186"/>
        <xdr:cNvCxnSpPr/>
      </xdr:nvCxnSpPr>
      <xdr:spPr>
        <a:xfrm>
          <a:off x="1130300" y="13514747"/>
          <a:ext cx="889000" cy="2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117822</xdr:rowOff>
    </xdr:from>
    <xdr:to>
      <xdr:col>3</xdr:col>
      <xdr:colOff>3175</xdr:colOff>
      <xdr:row>78</xdr:row>
      <xdr:rowOff>47972</xdr:rowOff>
    </xdr:to>
    <xdr:sp macro="" textlink="">
      <xdr:nvSpPr>
        <xdr:cNvPr id="188" name="フローチャート : 判断 187"/>
        <xdr:cNvSpPr/>
      </xdr:nvSpPr>
      <xdr:spPr>
        <a:xfrm>
          <a:off x="1968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64499</xdr:rowOff>
    </xdr:from>
    <xdr:ext cx="599010" cy="259045"/>
    <xdr:sp macro="" textlink="">
      <xdr:nvSpPr>
        <xdr:cNvPr id="189" name="テキスト ボックス 188"/>
        <xdr:cNvSpPr txBox="1"/>
      </xdr:nvSpPr>
      <xdr:spPr>
        <a:xfrm>
          <a:off x="1719794"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127899</xdr:rowOff>
    </xdr:from>
    <xdr:to>
      <xdr:col>1</xdr:col>
      <xdr:colOff>485775</xdr:colOff>
      <xdr:row>78</xdr:row>
      <xdr:rowOff>58049</xdr:rowOff>
    </xdr:to>
    <xdr:sp macro="" textlink="">
      <xdr:nvSpPr>
        <xdr:cNvPr id="190" name="フローチャート : 判断 189"/>
        <xdr:cNvSpPr/>
      </xdr:nvSpPr>
      <xdr:spPr>
        <a:xfrm>
          <a:off x="1079500" y="1332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74576</xdr:rowOff>
    </xdr:from>
    <xdr:ext cx="599010" cy="259045"/>
    <xdr:sp macro="" textlink="">
      <xdr:nvSpPr>
        <xdr:cNvPr id="191" name="テキスト ボックス 190"/>
        <xdr:cNvSpPr txBox="1"/>
      </xdr:nvSpPr>
      <xdr:spPr>
        <a:xfrm>
          <a:off x="830794" y="1310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13351</xdr:rowOff>
    </xdr:from>
    <xdr:to>
      <xdr:col>6</xdr:col>
      <xdr:colOff>561975</xdr:colOff>
      <xdr:row>78</xdr:row>
      <xdr:rowOff>114951</xdr:rowOff>
    </xdr:to>
    <xdr:sp macro="" textlink="">
      <xdr:nvSpPr>
        <xdr:cNvPr id="197" name="円/楕円 196"/>
        <xdr:cNvSpPr/>
      </xdr:nvSpPr>
      <xdr:spPr>
        <a:xfrm>
          <a:off x="4584700" y="1338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128789</xdr:rowOff>
    </xdr:from>
    <xdr:ext cx="599010" cy="259045"/>
    <xdr:sp macro="" textlink="">
      <xdr:nvSpPr>
        <xdr:cNvPr id="198" name="民生費該当値テキスト"/>
        <xdr:cNvSpPr txBox="1"/>
      </xdr:nvSpPr>
      <xdr:spPr>
        <a:xfrm>
          <a:off x="4686300" y="1333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139,829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75705</xdr:rowOff>
    </xdr:from>
    <xdr:to>
      <xdr:col>5</xdr:col>
      <xdr:colOff>409575</xdr:colOff>
      <xdr:row>79</xdr:row>
      <xdr:rowOff>5855</xdr:rowOff>
    </xdr:to>
    <xdr:sp macro="" textlink="">
      <xdr:nvSpPr>
        <xdr:cNvPr id="199" name="円/楕円 198"/>
        <xdr:cNvSpPr/>
      </xdr:nvSpPr>
      <xdr:spPr>
        <a:xfrm>
          <a:off x="3746500" y="134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168432</xdr:rowOff>
    </xdr:from>
    <xdr:ext cx="599010" cy="259045"/>
    <xdr:sp macro="" textlink="">
      <xdr:nvSpPr>
        <xdr:cNvPr id="200" name="テキスト ボックス 199"/>
        <xdr:cNvSpPr txBox="1"/>
      </xdr:nvSpPr>
      <xdr:spPr>
        <a:xfrm>
          <a:off x="3497794" y="1354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123,463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55787</xdr:rowOff>
    </xdr:from>
    <xdr:to>
      <xdr:col>4</xdr:col>
      <xdr:colOff>206375</xdr:colOff>
      <xdr:row>78</xdr:row>
      <xdr:rowOff>157387</xdr:rowOff>
    </xdr:to>
    <xdr:sp macro="" textlink="">
      <xdr:nvSpPr>
        <xdr:cNvPr id="201" name="円/楕円 200"/>
        <xdr:cNvSpPr/>
      </xdr:nvSpPr>
      <xdr:spPr>
        <a:xfrm>
          <a:off x="2857500" y="134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148514</xdr:rowOff>
    </xdr:from>
    <xdr:ext cx="599010" cy="259045"/>
    <xdr:sp macro="" textlink="">
      <xdr:nvSpPr>
        <xdr:cNvPr id="202" name="テキスト ボックス 201"/>
        <xdr:cNvSpPr txBox="1"/>
      </xdr:nvSpPr>
      <xdr:spPr>
        <a:xfrm>
          <a:off x="2608794" y="13521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128,691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116362</xdr:rowOff>
    </xdr:from>
    <xdr:to>
      <xdr:col>3</xdr:col>
      <xdr:colOff>3175</xdr:colOff>
      <xdr:row>79</xdr:row>
      <xdr:rowOff>46512</xdr:rowOff>
    </xdr:to>
    <xdr:sp macro="" textlink="">
      <xdr:nvSpPr>
        <xdr:cNvPr id="203" name="円/楕円 202"/>
        <xdr:cNvSpPr/>
      </xdr:nvSpPr>
      <xdr:spPr>
        <a:xfrm>
          <a:off x="1968500" y="134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37639</xdr:rowOff>
    </xdr:from>
    <xdr:ext cx="599010" cy="259045"/>
    <xdr:sp macro="" textlink="">
      <xdr:nvSpPr>
        <xdr:cNvPr id="204" name="テキスト ボックス 203"/>
        <xdr:cNvSpPr txBox="1"/>
      </xdr:nvSpPr>
      <xdr:spPr>
        <a:xfrm>
          <a:off x="1719794" y="13582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112,792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90847</xdr:rowOff>
    </xdr:from>
    <xdr:to>
      <xdr:col>1</xdr:col>
      <xdr:colOff>485775</xdr:colOff>
      <xdr:row>79</xdr:row>
      <xdr:rowOff>20997</xdr:rowOff>
    </xdr:to>
    <xdr:sp macro="" textlink="">
      <xdr:nvSpPr>
        <xdr:cNvPr id="205" name="円/楕円 204"/>
        <xdr:cNvSpPr/>
      </xdr:nvSpPr>
      <xdr:spPr>
        <a:xfrm>
          <a:off x="1079500" y="1346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12124</xdr:rowOff>
    </xdr:from>
    <xdr:ext cx="599010" cy="259045"/>
    <xdr:sp macro="" textlink="">
      <xdr:nvSpPr>
        <xdr:cNvPr id="206" name="テキスト ボックス 205"/>
        <xdr:cNvSpPr txBox="1"/>
      </xdr:nvSpPr>
      <xdr:spPr>
        <a:xfrm>
          <a:off x="830794" y="13556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143320</xdr:rowOff>
    </xdr:from>
    <xdr:to>
      <xdr:col>6</xdr:col>
      <xdr:colOff>510540</xdr:colOff>
      <xdr:row>97</xdr:row>
      <xdr:rowOff>125349</xdr:rowOff>
    </xdr:to>
    <xdr:cxnSp macro="">
      <xdr:nvCxnSpPr>
        <xdr:cNvPr id="230" name="直線コネクタ 229"/>
        <xdr:cNvCxnSpPr/>
      </xdr:nvCxnSpPr>
      <xdr:spPr>
        <a:xfrm flipV="1">
          <a:off x="4633595" y="15402370"/>
          <a:ext cx="1270" cy="13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129176</xdr:rowOff>
    </xdr:from>
    <xdr:ext cx="534377" cy="259045"/>
    <xdr:sp macro="" textlink="">
      <xdr:nvSpPr>
        <xdr:cNvPr id="231" name="衛生費最小値テキスト"/>
        <xdr:cNvSpPr txBox="1"/>
      </xdr:nvSpPr>
      <xdr:spPr>
        <a:xfrm>
          <a:off x="4686300" y="1675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20,630</a:t>
          </a:r>
          <a:endParaRPr kumimoji="1" lang="ja-JP" altLang="en-US" sz="1000" b="1">
            <a:latin typeface="ＭＳ Ｐゴシック"/>
          </a:endParaRPr>
        </a:p>
      </xdr:txBody>
    </xdr:sp>
    <xdr:clientData/>
  </xdr:oneCellAnchor>
  <xdr:twoCellAnchor>
    <xdr:from>
      <xdr:col>6</xdr:col>
      <xdr:colOff>422275</xdr:colOff>
      <xdr:row>97</xdr:row>
      <xdr:rowOff>125349</xdr:rowOff>
    </xdr:from>
    <xdr:to>
      <xdr:col>6</xdr:col>
      <xdr:colOff>600075</xdr:colOff>
      <xdr:row>97</xdr:row>
      <xdr:rowOff>125349</xdr:rowOff>
    </xdr:to>
    <xdr:cxnSp macro="">
      <xdr:nvCxnSpPr>
        <xdr:cNvPr id="232" name="直線コネクタ 231"/>
        <xdr:cNvCxnSpPr/>
      </xdr:nvCxnSpPr>
      <xdr:spPr>
        <a:xfrm>
          <a:off x="4546600" y="1675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89997</xdr:rowOff>
    </xdr:from>
    <xdr:ext cx="599010" cy="259045"/>
    <xdr:sp macro="" textlink="">
      <xdr:nvSpPr>
        <xdr:cNvPr id="233" name="衛生費最大値テキスト"/>
        <xdr:cNvSpPr txBox="1"/>
      </xdr:nvSpPr>
      <xdr:spPr>
        <a:xfrm>
          <a:off x="4686300" y="15177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127,215</a:t>
          </a:r>
          <a:endParaRPr kumimoji="1" lang="ja-JP" altLang="en-US" sz="1000" b="1">
            <a:latin typeface="ＭＳ Ｐゴシック"/>
          </a:endParaRPr>
        </a:p>
      </xdr:txBody>
    </xdr:sp>
    <xdr:clientData/>
  </xdr:oneCellAnchor>
  <xdr:twoCellAnchor>
    <xdr:from>
      <xdr:col>6</xdr:col>
      <xdr:colOff>422275</xdr:colOff>
      <xdr:row>89</xdr:row>
      <xdr:rowOff>143320</xdr:rowOff>
    </xdr:from>
    <xdr:to>
      <xdr:col>6</xdr:col>
      <xdr:colOff>600075</xdr:colOff>
      <xdr:row>89</xdr:row>
      <xdr:rowOff>143320</xdr:rowOff>
    </xdr:to>
    <xdr:cxnSp macro="">
      <xdr:nvCxnSpPr>
        <xdr:cNvPr id="234" name="直線コネクタ 233"/>
        <xdr:cNvCxnSpPr/>
      </xdr:nvCxnSpPr>
      <xdr:spPr>
        <a:xfrm>
          <a:off x="4546600" y="1540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143320</xdr:rowOff>
    </xdr:from>
    <xdr:to>
      <xdr:col>6</xdr:col>
      <xdr:colOff>511175</xdr:colOff>
      <xdr:row>94</xdr:row>
      <xdr:rowOff>123901</xdr:rowOff>
    </xdr:to>
    <xdr:cxnSp macro="">
      <xdr:nvCxnSpPr>
        <xdr:cNvPr id="235" name="直線コネクタ 234"/>
        <xdr:cNvCxnSpPr/>
      </xdr:nvCxnSpPr>
      <xdr:spPr>
        <a:xfrm flipV="1">
          <a:off x="3797300" y="15402370"/>
          <a:ext cx="838200" cy="83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137468</xdr:rowOff>
    </xdr:from>
    <xdr:ext cx="534377" cy="259045"/>
    <xdr:sp macro="" textlink="">
      <xdr:nvSpPr>
        <xdr:cNvPr id="236" name="衛生費平均値テキスト"/>
        <xdr:cNvSpPr txBox="1"/>
      </xdr:nvSpPr>
      <xdr:spPr>
        <a:xfrm>
          <a:off x="4686300" y="1642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40,977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159041</xdr:rowOff>
    </xdr:from>
    <xdr:to>
      <xdr:col>6</xdr:col>
      <xdr:colOff>561975</xdr:colOff>
      <xdr:row>96</xdr:row>
      <xdr:rowOff>89191</xdr:rowOff>
    </xdr:to>
    <xdr:sp macro="" textlink="">
      <xdr:nvSpPr>
        <xdr:cNvPr id="237" name="フローチャート : 判断 236"/>
        <xdr:cNvSpPr/>
      </xdr:nvSpPr>
      <xdr:spPr>
        <a:xfrm>
          <a:off x="4584700" y="1644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123901</xdr:rowOff>
    </xdr:from>
    <xdr:to>
      <xdr:col>5</xdr:col>
      <xdr:colOff>358775</xdr:colOff>
      <xdr:row>95</xdr:row>
      <xdr:rowOff>72047</xdr:rowOff>
    </xdr:to>
    <xdr:cxnSp macro="">
      <xdr:nvCxnSpPr>
        <xdr:cNvPr id="238" name="直線コネクタ 237"/>
        <xdr:cNvCxnSpPr/>
      </xdr:nvCxnSpPr>
      <xdr:spPr>
        <a:xfrm flipV="1">
          <a:off x="2908300" y="16240201"/>
          <a:ext cx="889000" cy="1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116357</xdr:rowOff>
    </xdr:from>
    <xdr:to>
      <xdr:col>5</xdr:col>
      <xdr:colOff>409575</xdr:colOff>
      <xdr:row>96</xdr:row>
      <xdr:rowOff>46507</xdr:rowOff>
    </xdr:to>
    <xdr:sp macro="" textlink="">
      <xdr:nvSpPr>
        <xdr:cNvPr id="239" name="フローチャート : 判断 238"/>
        <xdr:cNvSpPr/>
      </xdr:nvSpPr>
      <xdr:spPr>
        <a:xfrm>
          <a:off x="3746500" y="1640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37634</xdr:rowOff>
    </xdr:from>
    <xdr:ext cx="534377" cy="259045"/>
    <xdr:sp macro="" textlink="">
      <xdr:nvSpPr>
        <xdr:cNvPr id="240" name="テキスト ボックス 239"/>
        <xdr:cNvSpPr txBox="1"/>
      </xdr:nvSpPr>
      <xdr:spPr>
        <a:xfrm>
          <a:off x="3530111" y="1649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153212</xdr:rowOff>
    </xdr:from>
    <xdr:to>
      <xdr:col>4</xdr:col>
      <xdr:colOff>155575</xdr:colOff>
      <xdr:row>95</xdr:row>
      <xdr:rowOff>72047</xdr:rowOff>
    </xdr:to>
    <xdr:cxnSp macro="">
      <xdr:nvCxnSpPr>
        <xdr:cNvPr id="241" name="直線コネクタ 240"/>
        <xdr:cNvCxnSpPr/>
      </xdr:nvCxnSpPr>
      <xdr:spPr>
        <a:xfrm>
          <a:off x="2019300" y="16269512"/>
          <a:ext cx="889000" cy="9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42608</xdr:rowOff>
    </xdr:from>
    <xdr:to>
      <xdr:col>4</xdr:col>
      <xdr:colOff>206375</xdr:colOff>
      <xdr:row>95</xdr:row>
      <xdr:rowOff>144208</xdr:rowOff>
    </xdr:to>
    <xdr:sp macro="" textlink="">
      <xdr:nvSpPr>
        <xdr:cNvPr id="242" name="フローチャート : 判断 241"/>
        <xdr:cNvSpPr/>
      </xdr:nvSpPr>
      <xdr:spPr>
        <a:xfrm>
          <a:off x="2857500" y="16330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135335</xdr:rowOff>
    </xdr:from>
    <xdr:ext cx="534377" cy="259045"/>
    <xdr:sp macro="" textlink="">
      <xdr:nvSpPr>
        <xdr:cNvPr id="243" name="テキスト ボックス 242"/>
        <xdr:cNvSpPr txBox="1"/>
      </xdr:nvSpPr>
      <xdr:spPr>
        <a:xfrm>
          <a:off x="2641111" y="1642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153212</xdr:rowOff>
    </xdr:from>
    <xdr:to>
      <xdr:col>2</xdr:col>
      <xdr:colOff>638175</xdr:colOff>
      <xdr:row>96</xdr:row>
      <xdr:rowOff>79439</xdr:rowOff>
    </xdr:to>
    <xdr:cxnSp macro="">
      <xdr:nvCxnSpPr>
        <xdr:cNvPr id="244" name="直線コネクタ 243"/>
        <xdr:cNvCxnSpPr/>
      </xdr:nvCxnSpPr>
      <xdr:spPr>
        <a:xfrm flipV="1">
          <a:off x="1130300" y="16269512"/>
          <a:ext cx="889000" cy="26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85623</xdr:rowOff>
    </xdr:from>
    <xdr:to>
      <xdr:col>3</xdr:col>
      <xdr:colOff>3175</xdr:colOff>
      <xdr:row>96</xdr:row>
      <xdr:rowOff>15773</xdr:rowOff>
    </xdr:to>
    <xdr:sp macro="" textlink="">
      <xdr:nvSpPr>
        <xdr:cNvPr id="245" name="フローチャート : 判断 244"/>
        <xdr:cNvSpPr/>
      </xdr:nvSpPr>
      <xdr:spPr>
        <a:xfrm>
          <a:off x="1968500" y="163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6900</xdr:rowOff>
    </xdr:from>
    <xdr:ext cx="534377" cy="259045"/>
    <xdr:sp macro="" textlink="">
      <xdr:nvSpPr>
        <xdr:cNvPr id="246" name="テキスト ボックス 245"/>
        <xdr:cNvSpPr txBox="1"/>
      </xdr:nvSpPr>
      <xdr:spPr>
        <a:xfrm>
          <a:off x="1752111" y="1646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92177</xdr:rowOff>
    </xdr:from>
    <xdr:to>
      <xdr:col>1</xdr:col>
      <xdr:colOff>485775</xdr:colOff>
      <xdr:row>96</xdr:row>
      <xdr:rowOff>22327</xdr:rowOff>
    </xdr:to>
    <xdr:sp macro="" textlink="">
      <xdr:nvSpPr>
        <xdr:cNvPr id="247" name="フローチャート : 判断 246"/>
        <xdr:cNvSpPr/>
      </xdr:nvSpPr>
      <xdr:spPr>
        <a:xfrm>
          <a:off x="1079500" y="1637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38854</xdr:rowOff>
    </xdr:from>
    <xdr:ext cx="534377" cy="259045"/>
    <xdr:sp macro="" textlink="">
      <xdr:nvSpPr>
        <xdr:cNvPr id="248" name="テキスト ボックス 247"/>
        <xdr:cNvSpPr txBox="1"/>
      </xdr:nvSpPr>
      <xdr:spPr>
        <a:xfrm>
          <a:off x="863111" y="1615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92520</xdr:rowOff>
    </xdr:from>
    <xdr:to>
      <xdr:col>6</xdr:col>
      <xdr:colOff>561975</xdr:colOff>
      <xdr:row>90</xdr:row>
      <xdr:rowOff>22670</xdr:rowOff>
    </xdr:to>
    <xdr:sp macro="" textlink="">
      <xdr:nvSpPr>
        <xdr:cNvPr id="254" name="円/楕円 253"/>
        <xdr:cNvSpPr/>
      </xdr:nvSpPr>
      <xdr:spPr>
        <a:xfrm>
          <a:off x="4584700" y="1535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45547</xdr:rowOff>
    </xdr:from>
    <xdr:ext cx="599010" cy="259045"/>
    <xdr:sp macro="" textlink="">
      <xdr:nvSpPr>
        <xdr:cNvPr id="255" name="衛生費該当値テキスト"/>
        <xdr:cNvSpPr txBox="1"/>
      </xdr:nvSpPr>
      <xdr:spPr>
        <a:xfrm>
          <a:off x="4686300" y="1530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127,215</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73101</xdr:rowOff>
    </xdr:from>
    <xdr:to>
      <xdr:col>5</xdr:col>
      <xdr:colOff>409575</xdr:colOff>
      <xdr:row>95</xdr:row>
      <xdr:rowOff>3251</xdr:rowOff>
    </xdr:to>
    <xdr:sp macro="" textlink="">
      <xdr:nvSpPr>
        <xdr:cNvPr id="256" name="円/楕円 255"/>
        <xdr:cNvSpPr/>
      </xdr:nvSpPr>
      <xdr:spPr>
        <a:xfrm>
          <a:off x="3746500" y="1618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19778</xdr:rowOff>
    </xdr:from>
    <xdr:ext cx="534377" cy="259045"/>
    <xdr:sp macro="" textlink="">
      <xdr:nvSpPr>
        <xdr:cNvPr id="257" name="テキスト ボックス 256"/>
        <xdr:cNvSpPr txBox="1"/>
      </xdr:nvSpPr>
      <xdr:spPr>
        <a:xfrm>
          <a:off x="3530111" y="159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21247</xdr:rowOff>
    </xdr:from>
    <xdr:to>
      <xdr:col>4</xdr:col>
      <xdr:colOff>206375</xdr:colOff>
      <xdr:row>95</xdr:row>
      <xdr:rowOff>122847</xdr:rowOff>
    </xdr:to>
    <xdr:sp macro="" textlink="">
      <xdr:nvSpPr>
        <xdr:cNvPr id="258" name="円/楕円 257"/>
        <xdr:cNvSpPr/>
      </xdr:nvSpPr>
      <xdr:spPr>
        <a:xfrm>
          <a:off x="2857500" y="1630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139374</xdr:rowOff>
    </xdr:from>
    <xdr:ext cx="534377" cy="259045"/>
    <xdr:sp macro="" textlink="">
      <xdr:nvSpPr>
        <xdr:cNvPr id="259" name="テキスト ボックス 258"/>
        <xdr:cNvSpPr txBox="1"/>
      </xdr:nvSpPr>
      <xdr:spPr>
        <a:xfrm>
          <a:off x="2641111" y="160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102412</xdr:rowOff>
    </xdr:from>
    <xdr:to>
      <xdr:col>3</xdr:col>
      <xdr:colOff>3175</xdr:colOff>
      <xdr:row>95</xdr:row>
      <xdr:rowOff>32562</xdr:rowOff>
    </xdr:to>
    <xdr:sp macro="" textlink="">
      <xdr:nvSpPr>
        <xdr:cNvPr id="260" name="円/楕円 259"/>
        <xdr:cNvSpPr/>
      </xdr:nvSpPr>
      <xdr:spPr>
        <a:xfrm>
          <a:off x="1968500" y="1621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49089</xdr:rowOff>
    </xdr:from>
    <xdr:ext cx="534377" cy="259045"/>
    <xdr:sp macro="" textlink="">
      <xdr:nvSpPr>
        <xdr:cNvPr id="261" name="テキスト ボックス 260"/>
        <xdr:cNvSpPr txBox="1"/>
      </xdr:nvSpPr>
      <xdr:spPr>
        <a:xfrm>
          <a:off x="1752111" y="1599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28639</xdr:rowOff>
    </xdr:from>
    <xdr:to>
      <xdr:col>1</xdr:col>
      <xdr:colOff>485775</xdr:colOff>
      <xdr:row>96</xdr:row>
      <xdr:rowOff>130239</xdr:rowOff>
    </xdr:to>
    <xdr:sp macro="" textlink="">
      <xdr:nvSpPr>
        <xdr:cNvPr id="262" name="円/楕円 261"/>
        <xdr:cNvSpPr/>
      </xdr:nvSpPr>
      <xdr:spPr>
        <a:xfrm>
          <a:off x="1079500" y="164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121366</xdr:rowOff>
    </xdr:from>
    <xdr:ext cx="534377" cy="259045"/>
    <xdr:sp macro="" textlink="">
      <xdr:nvSpPr>
        <xdr:cNvPr id="263" name="テキスト ボックス 262"/>
        <xdr:cNvSpPr txBox="1"/>
      </xdr:nvSpPr>
      <xdr:spPr>
        <a:xfrm>
          <a:off x="863111" y="1658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116459</xdr:rowOff>
    </xdr:from>
    <xdr:to>
      <xdr:col>15</xdr:col>
      <xdr:colOff>180340</xdr:colOff>
      <xdr:row>39</xdr:row>
      <xdr:rowOff>44450</xdr:rowOff>
    </xdr:to>
    <xdr:cxnSp macro="">
      <xdr:nvCxnSpPr>
        <xdr:cNvPr id="287" name="直線コネクタ 286"/>
        <xdr:cNvCxnSpPr/>
      </xdr:nvCxnSpPr>
      <xdr:spPr>
        <a:xfrm flipV="1">
          <a:off x="10475595" y="5431409"/>
          <a:ext cx="1270"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63136</xdr:rowOff>
    </xdr:from>
    <xdr:ext cx="469744" cy="259045"/>
    <xdr:sp macro="" textlink="">
      <xdr:nvSpPr>
        <xdr:cNvPr id="290" name="労働費最大値テキスト"/>
        <xdr:cNvSpPr txBox="1"/>
      </xdr:nvSpPr>
      <xdr:spPr>
        <a:xfrm>
          <a:off x="10528300" y="5206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6,822</a:t>
          </a:r>
          <a:endParaRPr kumimoji="1" lang="ja-JP" altLang="en-US" sz="1000" b="1">
            <a:latin typeface="ＭＳ Ｐゴシック"/>
          </a:endParaRPr>
        </a:p>
      </xdr:txBody>
    </xdr:sp>
    <xdr:clientData/>
  </xdr:oneCellAnchor>
  <xdr:twoCellAnchor>
    <xdr:from>
      <xdr:col>15</xdr:col>
      <xdr:colOff>92075</xdr:colOff>
      <xdr:row>31</xdr:row>
      <xdr:rowOff>116459</xdr:rowOff>
    </xdr:from>
    <xdr:to>
      <xdr:col>15</xdr:col>
      <xdr:colOff>269875</xdr:colOff>
      <xdr:row>31</xdr:row>
      <xdr:rowOff>116459</xdr:rowOff>
    </xdr:to>
    <xdr:cxnSp macro="">
      <xdr:nvCxnSpPr>
        <xdr:cNvPr id="291" name="直線コネクタ 290"/>
        <xdr:cNvCxnSpPr/>
      </xdr:nvCxnSpPr>
      <xdr:spPr>
        <a:xfrm>
          <a:off x="10388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15304</xdr:rowOff>
    </xdr:from>
    <xdr:to>
      <xdr:col>15</xdr:col>
      <xdr:colOff>180975</xdr:colOff>
      <xdr:row>39</xdr:row>
      <xdr:rowOff>44450</xdr:rowOff>
    </xdr:to>
    <xdr:cxnSp macro="">
      <xdr:nvCxnSpPr>
        <xdr:cNvPr id="292" name="直線コネクタ 291"/>
        <xdr:cNvCxnSpPr/>
      </xdr:nvCxnSpPr>
      <xdr:spPr>
        <a:xfrm>
          <a:off x="9639300" y="6701854"/>
          <a:ext cx="8382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130255</xdr:rowOff>
    </xdr:from>
    <xdr:ext cx="469744" cy="259045"/>
    <xdr:sp macro="" textlink="">
      <xdr:nvSpPr>
        <xdr:cNvPr id="293" name="労働費平均値テキスト"/>
        <xdr:cNvSpPr txBox="1"/>
      </xdr:nvSpPr>
      <xdr:spPr>
        <a:xfrm>
          <a:off x="10528300" y="63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1,203</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107378</xdr:rowOff>
    </xdr:from>
    <xdr:to>
      <xdr:col>15</xdr:col>
      <xdr:colOff>231775</xdr:colOff>
      <xdr:row>38</xdr:row>
      <xdr:rowOff>37528</xdr:rowOff>
    </xdr:to>
    <xdr:sp macro="" textlink="">
      <xdr:nvSpPr>
        <xdr:cNvPr id="294" name="フローチャート : 判断 293"/>
        <xdr:cNvSpPr/>
      </xdr:nvSpPr>
      <xdr:spPr>
        <a:xfrm>
          <a:off x="10426700" y="64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135128</xdr:rowOff>
    </xdr:from>
    <xdr:to>
      <xdr:col>14</xdr:col>
      <xdr:colOff>28575</xdr:colOff>
      <xdr:row>39</xdr:row>
      <xdr:rowOff>15304</xdr:rowOff>
    </xdr:to>
    <xdr:cxnSp macro="">
      <xdr:nvCxnSpPr>
        <xdr:cNvPr id="295" name="直線コネクタ 294"/>
        <xdr:cNvCxnSpPr/>
      </xdr:nvCxnSpPr>
      <xdr:spPr>
        <a:xfrm>
          <a:off x="8750300" y="6650228"/>
          <a:ext cx="889000" cy="5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71755</xdr:rowOff>
    </xdr:from>
    <xdr:to>
      <xdr:col>14</xdr:col>
      <xdr:colOff>79375</xdr:colOff>
      <xdr:row>38</xdr:row>
      <xdr:rowOff>1905</xdr:rowOff>
    </xdr:to>
    <xdr:sp macro="" textlink="">
      <xdr:nvSpPr>
        <xdr:cNvPr id="296" name="フローチャート : 判断 295"/>
        <xdr:cNvSpPr/>
      </xdr:nvSpPr>
      <xdr:spPr>
        <a:xfrm>
          <a:off x="9588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18432</xdr:rowOff>
    </xdr:from>
    <xdr:ext cx="469744" cy="259045"/>
    <xdr:sp macro="" textlink="">
      <xdr:nvSpPr>
        <xdr:cNvPr id="297" name="テキスト ボックス 296"/>
        <xdr:cNvSpPr txBox="1"/>
      </xdr:nvSpPr>
      <xdr:spPr>
        <a:xfrm>
          <a:off x="9404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81597</xdr:rowOff>
    </xdr:from>
    <xdr:to>
      <xdr:col>12</xdr:col>
      <xdr:colOff>511175</xdr:colOff>
      <xdr:row>38</xdr:row>
      <xdr:rowOff>135128</xdr:rowOff>
    </xdr:to>
    <xdr:cxnSp macro="">
      <xdr:nvCxnSpPr>
        <xdr:cNvPr id="298" name="直線コネクタ 297"/>
        <xdr:cNvCxnSpPr/>
      </xdr:nvCxnSpPr>
      <xdr:spPr>
        <a:xfrm>
          <a:off x="7861300" y="5910897"/>
          <a:ext cx="889000" cy="7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7747</xdr:rowOff>
    </xdr:from>
    <xdr:to>
      <xdr:col>12</xdr:col>
      <xdr:colOff>561975</xdr:colOff>
      <xdr:row>37</xdr:row>
      <xdr:rowOff>109347</xdr:rowOff>
    </xdr:to>
    <xdr:sp macro="" textlink="">
      <xdr:nvSpPr>
        <xdr:cNvPr id="299" name="フローチャート : 判断 298"/>
        <xdr:cNvSpPr/>
      </xdr:nvSpPr>
      <xdr:spPr>
        <a:xfrm>
          <a:off x="8699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125874</xdr:rowOff>
    </xdr:from>
    <xdr:ext cx="469744" cy="259045"/>
    <xdr:sp macro="" textlink="">
      <xdr:nvSpPr>
        <xdr:cNvPr id="300" name="テキスト ボックス 299"/>
        <xdr:cNvSpPr txBox="1"/>
      </xdr:nvSpPr>
      <xdr:spPr>
        <a:xfrm>
          <a:off x="8515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81597</xdr:rowOff>
    </xdr:from>
    <xdr:to>
      <xdr:col>11</xdr:col>
      <xdr:colOff>307975</xdr:colOff>
      <xdr:row>36</xdr:row>
      <xdr:rowOff>158750</xdr:rowOff>
    </xdr:to>
    <xdr:cxnSp macro="">
      <xdr:nvCxnSpPr>
        <xdr:cNvPr id="301" name="直線コネクタ 300"/>
        <xdr:cNvCxnSpPr/>
      </xdr:nvCxnSpPr>
      <xdr:spPr>
        <a:xfrm flipV="1">
          <a:off x="6972300" y="5910897"/>
          <a:ext cx="889000" cy="42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55372</xdr:rowOff>
    </xdr:from>
    <xdr:to>
      <xdr:col>11</xdr:col>
      <xdr:colOff>358775</xdr:colOff>
      <xdr:row>36</xdr:row>
      <xdr:rowOff>156972</xdr:rowOff>
    </xdr:to>
    <xdr:sp macro="" textlink="">
      <xdr:nvSpPr>
        <xdr:cNvPr id="302" name="フローチャート : 判断 301"/>
        <xdr:cNvSpPr/>
      </xdr:nvSpPr>
      <xdr:spPr>
        <a:xfrm>
          <a:off x="7810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148099</xdr:rowOff>
    </xdr:from>
    <xdr:ext cx="469744" cy="259045"/>
    <xdr:sp macro="" textlink="">
      <xdr:nvSpPr>
        <xdr:cNvPr id="303" name="テキスト ボックス 302"/>
        <xdr:cNvSpPr txBox="1"/>
      </xdr:nvSpPr>
      <xdr:spPr>
        <a:xfrm>
          <a:off x="7626427" y="632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144907</xdr:rowOff>
    </xdr:from>
    <xdr:to>
      <xdr:col>10</xdr:col>
      <xdr:colOff>155575</xdr:colOff>
      <xdr:row>36</xdr:row>
      <xdr:rowOff>75057</xdr:rowOff>
    </xdr:to>
    <xdr:sp macro="" textlink="">
      <xdr:nvSpPr>
        <xdr:cNvPr id="304" name="フローチャート : 判断 303"/>
        <xdr:cNvSpPr/>
      </xdr:nvSpPr>
      <xdr:spPr>
        <a:xfrm>
          <a:off x="6921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91584</xdr:rowOff>
    </xdr:from>
    <xdr:ext cx="469744" cy="259045"/>
    <xdr:sp macro="" textlink="">
      <xdr:nvSpPr>
        <xdr:cNvPr id="305" name="テキスト ボックス 304"/>
        <xdr:cNvSpPr txBox="1"/>
      </xdr:nvSpPr>
      <xdr:spPr>
        <a:xfrm>
          <a:off x="6737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135954</xdr:rowOff>
    </xdr:from>
    <xdr:to>
      <xdr:col>14</xdr:col>
      <xdr:colOff>79375</xdr:colOff>
      <xdr:row>39</xdr:row>
      <xdr:rowOff>66104</xdr:rowOff>
    </xdr:to>
    <xdr:sp macro="" textlink="">
      <xdr:nvSpPr>
        <xdr:cNvPr id="313" name="円/楕円 312"/>
        <xdr:cNvSpPr/>
      </xdr:nvSpPr>
      <xdr:spPr>
        <a:xfrm>
          <a:off x="9588500" y="66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57231</xdr:rowOff>
    </xdr:from>
    <xdr:ext cx="378565" cy="259045"/>
    <xdr:sp macro="" textlink="">
      <xdr:nvSpPr>
        <xdr:cNvPr id="314" name="テキスト ボックス 313"/>
        <xdr:cNvSpPr txBox="1"/>
      </xdr:nvSpPr>
      <xdr:spPr>
        <a:xfrm>
          <a:off x="9450017" y="67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84328</xdr:rowOff>
    </xdr:from>
    <xdr:to>
      <xdr:col>12</xdr:col>
      <xdr:colOff>561975</xdr:colOff>
      <xdr:row>39</xdr:row>
      <xdr:rowOff>14478</xdr:rowOff>
    </xdr:to>
    <xdr:sp macro="" textlink="">
      <xdr:nvSpPr>
        <xdr:cNvPr id="315" name="円/楕円 314"/>
        <xdr:cNvSpPr/>
      </xdr:nvSpPr>
      <xdr:spPr>
        <a:xfrm>
          <a:off x="8699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5605</xdr:rowOff>
    </xdr:from>
    <xdr:ext cx="378565" cy="259045"/>
    <xdr:sp macro="" textlink="">
      <xdr:nvSpPr>
        <xdr:cNvPr id="316" name="テキスト ボックス 315"/>
        <xdr:cNvSpPr txBox="1"/>
      </xdr:nvSpPr>
      <xdr:spPr>
        <a:xfrm>
          <a:off x="8561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30797</xdr:rowOff>
    </xdr:from>
    <xdr:to>
      <xdr:col>11</xdr:col>
      <xdr:colOff>358775</xdr:colOff>
      <xdr:row>34</xdr:row>
      <xdr:rowOff>132397</xdr:rowOff>
    </xdr:to>
    <xdr:sp macro="" textlink="">
      <xdr:nvSpPr>
        <xdr:cNvPr id="317" name="円/楕円 316"/>
        <xdr:cNvSpPr/>
      </xdr:nvSpPr>
      <xdr:spPr>
        <a:xfrm>
          <a:off x="7810500" y="586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148924</xdr:rowOff>
    </xdr:from>
    <xdr:ext cx="469744" cy="259045"/>
    <xdr:sp macro="" textlink="">
      <xdr:nvSpPr>
        <xdr:cNvPr id="318" name="テキスト ボックス 317"/>
        <xdr:cNvSpPr txBox="1"/>
      </xdr:nvSpPr>
      <xdr:spPr>
        <a:xfrm>
          <a:off x="7626427" y="563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107950</xdr:rowOff>
    </xdr:from>
    <xdr:to>
      <xdr:col>10</xdr:col>
      <xdr:colOff>155575</xdr:colOff>
      <xdr:row>37</xdr:row>
      <xdr:rowOff>38100</xdr:rowOff>
    </xdr:to>
    <xdr:sp macro="" textlink="">
      <xdr:nvSpPr>
        <xdr:cNvPr id="319" name="円/楕円 318"/>
        <xdr:cNvSpPr/>
      </xdr:nvSpPr>
      <xdr:spPr>
        <a:xfrm>
          <a:off x="6921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29227</xdr:rowOff>
    </xdr:from>
    <xdr:ext cx="469744" cy="259045"/>
    <xdr:sp macro="" textlink="">
      <xdr:nvSpPr>
        <xdr:cNvPr id="320" name="テキスト ボックス 319"/>
        <xdr:cNvSpPr txBox="1"/>
      </xdr:nvSpPr>
      <xdr:spPr>
        <a:xfrm>
          <a:off x="67374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39586</xdr:rowOff>
    </xdr:from>
    <xdr:to>
      <xdr:col>15</xdr:col>
      <xdr:colOff>180340</xdr:colOff>
      <xdr:row>59</xdr:row>
      <xdr:rowOff>25832</xdr:rowOff>
    </xdr:to>
    <xdr:cxnSp macro="">
      <xdr:nvCxnSpPr>
        <xdr:cNvPr id="344" name="直線コネクタ 343"/>
        <xdr:cNvCxnSpPr/>
      </xdr:nvCxnSpPr>
      <xdr:spPr>
        <a:xfrm flipV="1">
          <a:off x="10475595" y="8612086"/>
          <a:ext cx="1270" cy="15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29659</xdr:rowOff>
    </xdr:from>
    <xdr:ext cx="469744" cy="259045"/>
    <xdr:sp macro="" textlink="">
      <xdr:nvSpPr>
        <xdr:cNvPr id="345" name="農林水産業費最小値テキスト"/>
        <xdr:cNvSpPr txBox="1"/>
      </xdr:nvSpPr>
      <xdr:spPr>
        <a:xfrm>
          <a:off x="10528300" y="1014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59</xdr:row>
      <xdr:rowOff>25832</xdr:rowOff>
    </xdr:from>
    <xdr:to>
      <xdr:col>15</xdr:col>
      <xdr:colOff>269875</xdr:colOff>
      <xdr:row>59</xdr:row>
      <xdr:rowOff>25832</xdr:rowOff>
    </xdr:to>
    <xdr:cxnSp macro="">
      <xdr:nvCxnSpPr>
        <xdr:cNvPr id="346" name="直線コネクタ 345"/>
        <xdr:cNvCxnSpPr/>
      </xdr:nvCxnSpPr>
      <xdr:spPr>
        <a:xfrm>
          <a:off x="10388600" y="1014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157713</xdr:rowOff>
    </xdr:from>
    <xdr:ext cx="599010" cy="259045"/>
    <xdr:sp macro="" textlink="">
      <xdr:nvSpPr>
        <xdr:cNvPr id="347" name="農林水産業費最大値テキスト"/>
        <xdr:cNvSpPr txBox="1"/>
      </xdr:nvSpPr>
      <xdr:spPr>
        <a:xfrm>
          <a:off x="10528300" y="838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121,883</a:t>
          </a:r>
          <a:endParaRPr kumimoji="1" lang="ja-JP" altLang="en-US" sz="1000" b="1">
            <a:latin typeface="ＭＳ Ｐゴシック"/>
          </a:endParaRPr>
        </a:p>
      </xdr:txBody>
    </xdr:sp>
    <xdr:clientData/>
  </xdr:oneCellAnchor>
  <xdr:twoCellAnchor>
    <xdr:from>
      <xdr:col>15</xdr:col>
      <xdr:colOff>92075</xdr:colOff>
      <xdr:row>50</xdr:row>
      <xdr:rowOff>39586</xdr:rowOff>
    </xdr:from>
    <xdr:to>
      <xdr:col>15</xdr:col>
      <xdr:colOff>269875</xdr:colOff>
      <xdr:row>50</xdr:row>
      <xdr:rowOff>39586</xdr:rowOff>
    </xdr:to>
    <xdr:cxnSp macro="">
      <xdr:nvCxnSpPr>
        <xdr:cNvPr id="348" name="直線コネクタ 347"/>
        <xdr:cNvCxnSpPr/>
      </xdr:nvCxnSpPr>
      <xdr:spPr>
        <a:xfrm>
          <a:off x="10388600" y="861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101676</xdr:rowOff>
    </xdr:from>
    <xdr:to>
      <xdr:col>15</xdr:col>
      <xdr:colOff>180975</xdr:colOff>
      <xdr:row>58</xdr:row>
      <xdr:rowOff>107582</xdr:rowOff>
    </xdr:to>
    <xdr:cxnSp macro="">
      <xdr:nvCxnSpPr>
        <xdr:cNvPr id="349" name="直線コネクタ 348"/>
        <xdr:cNvCxnSpPr/>
      </xdr:nvCxnSpPr>
      <xdr:spPr>
        <a:xfrm>
          <a:off x="9639300" y="10045776"/>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108196</xdr:rowOff>
    </xdr:from>
    <xdr:ext cx="534377" cy="259045"/>
    <xdr:sp macro="" textlink="">
      <xdr:nvSpPr>
        <xdr:cNvPr id="350" name="農林水産業費平均値テキスト"/>
        <xdr:cNvSpPr txBox="1"/>
      </xdr:nvSpPr>
      <xdr:spPr>
        <a:xfrm>
          <a:off x="10528300" y="97093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19,782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85319</xdr:rowOff>
    </xdr:from>
    <xdr:to>
      <xdr:col>15</xdr:col>
      <xdr:colOff>231775</xdr:colOff>
      <xdr:row>58</xdr:row>
      <xdr:rowOff>15469</xdr:rowOff>
    </xdr:to>
    <xdr:sp macro="" textlink="">
      <xdr:nvSpPr>
        <xdr:cNvPr id="351" name="フローチャート : 判断 350"/>
        <xdr:cNvSpPr/>
      </xdr:nvSpPr>
      <xdr:spPr>
        <a:xfrm>
          <a:off x="104267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100914</xdr:rowOff>
    </xdr:from>
    <xdr:to>
      <xdr:col>14</xdr:col>
      <xdr:colOff>28575</xdr:colOff>
      <xdr:row>58</xdr:row>
      <xdr:rowOff>101676</xdr:rowOff>
    </xdr:to>
    <xdr:cxnSp macro="">
      <xdr:nvCxnSpPr>
        <xdr:cNvPr id="352" name="直線コネクタ 351"/>
        <xdr:cNvCxnSpPr/>
      </xdr:nvCxnSpPr>
      <xdr:spPr>
        <a:xfrm>
          <a:off x="8750300" y="10045014"/>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74905</xdr:rowOff>
    </xdr:from>
    <xdr:to>
      <xdr:col>14</xdr:col>
      <xdr:colOff>79375</xdr:colOff>
      <xdr:row>58</xdr:row>
      <xdr:rowOff>5055</xdr:rowOff>
    </xdr:to>
    <xdr:sp macro="" textlink="">
      <xdr:nvSpPr>
        <xdr:cNvPr id="353" name="フローチャート : 判断 352"/>
        <xdr:cNvSpPr/>
      </xdr:nvSpPr>
      <xdr:spPr>
        <a:xfrm>
          <a:off x="9588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21582</xdr:rowOff>
    </xdr:from>
    <xdr:ext cx="534377" cy="259045"/>
    <xdr:sp macro="" textlink="">
      <xdr:nvSpPr>
        <xdr:cNvPr id="354" name="テキスト ボックス 353"/>
        <xdr:cNvSpPr txBox="1"/>
      </xdr:nvSpPr>
      <xdr:spPr>
        <a:xfrm>
          <a:off x="9372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100914</xdr:rowOff>
    </xdr:from>
    <xdr:to>
      <xdr:col>12</xdr:col>
      <xdr:colOff>511175</xdr:colOff>
      <xdr:row>58</xdr:row>
      <xdr:rowOff>108064</xdr:rowOff>
    </xdr:to>
    <xdr:cxnSp macro="">
      <xdr:nvCxnSpPr>
        <xdr:cNvPr id="355" name="直線コネクタ 354"/>
        <xdr:cNvCxnSpPr/>
      </xdr:nvCxnSpPr>
      <xdr:spPr>
        <a:xfrm flipV="1">
          <a:off x="7861300" y="10045014"/>
          <a:ext cx="8890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56" name="フローチャート : 判断 355"/>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57" name="テキスト ボックス 356"/>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81217</xdr:rowOff>
    </xdr:from>
    <xdr:to>
      <xdr:col>11</xdr:col>
      <xdr:colOff>307975</xdr:colOff>
      <xdr:row>58</xdr:row>
      <xdr:rowOff>108064</xdr:rowOff>
    </xdr:to>
    <xdr:cxnSp macro="">
      <xdr:nvCxnSpPr>
        <xdr:cNvPr id="358" name="直線コネクタ 357"/>
        <xdr:cNvCxnSpPr/>
      </xdr:nvCxnSpPr>
      <xdr:spPr>
        <a:xfrm>
          <a:off x="6972300" y="10025317"/>
          <a:ext cx="889000" cy="2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9" name="フローチャート : 判断 358"/>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60" name="テキスト ボックス 359"/>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61" name="フローチャート : 判断 360"/>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62" name="テキスト ボックス 361"/>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56782</xdr:rowOff>
    </xdr:from>
    <xdr:to>
      <xdr:col>15</xdr:col>
      <xdr:colOff>231775</xdr:colOff>
      <xdr:row>58</xdr:row>
      <xdr:rowOff>158382</xdr:rowOff>
    </xdr:to>
    <xdr:sp macro="" textlink="">
      <xdr:nvSpPr>
        <xdr:cNvPr id="368" name="円/楕円 367"/>
        <xdr:cNvSpPr/>
      </xdr:nvSpPr>
      <xdr:spPr>
        <a:xfrm>
          <a:off x="10426700" y="100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143159</xdr:rowOff>
    </xdr:from>
    <xdr:ext cx="469744" cy="259045"/>
    <xdr:sp macro="" textlink="">
      <xdr:nvSpPr>
        <xdr:cNvPr id="369" name="農林水産業費該当値テキスト"/>
        <xdr:cNvSpPr txBox="1"/>
      </xdr:nvSpPr>
      <xdr:spPr>
        <a:xfrm>
          <a:off x="10528300" y="991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50876</xdr:rowOff>
    </xdr:from>
    <xdr:to>
      <xdr:col>14</xdr:col>
      <xdr:colOff>79375</xdr:colOff>
      <xdr:row>58</xdr:row>
      <xdr:rowOff>152476</xdr:rowOff>
    </xdr:to>
    <xdr:sp macro="" textlink="">
      <xdr:nvSpPr>
        <xdr:cNvPr id="370" name="円/楕円 369"/>
        <xdr:cNvSpPr/>
      </xdr:nvSpPr>
      <xdr:spPr>
        <a:xfrm>
          <a:off x="9588500" y="999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143603</xdr:rowOff>
    </xdr:from>
    <xdr:ext cx="469744" cy="259045"/>
    <xdr:sp macro="" textlink="">
      <xdr:nvSpPr>
        <xdr:cNvPr id="371" name="テキスト ボックス 370"/>
        <xdr:cNvSpPr txBox="1"/>
      </xdr:nvSpPr>
      <xdr:spPr>
        <a:xfrm>
          <a:off x="9404427" y="1008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8,994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50114</xdr:rowOff>
    </xdr:from>
    <xdr:to>
      <xdr:col>12</xdr:col>
      <xdr:colOff>561975</xdr:colOff>
      <xdr:row>58</xdr:row>
      <xdr:rowOff>151714</xdr:rowOff>
    </xdr:to>
    <xdr:sp macro="" textlink="">
      <xdr:nvSpPr>
        <xdr:cNvPr id="372" name="円/楕円 371"/>
        <xdr:cNvSpPr/>
      </xdr:nvSpPr>
      <xdr:spPr>
        <a:xfrm>
          <a:off x="8699500" y="99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142841</xdr:rowOff>
    </xdr:from>
    <xdr:ext cx="469744" cy="259045"/>
    <xdr:sp macro="" textlink="">
      <xdr:nvSpPr>
        <xdr:cNvPr id="373" name="テキスト ボックス 372"/>
        <xdr:cNvSpPr txBox="1"/>
      </xdr:nvSpPr>
      <xdr:spPr>
        <a:xfrm>
          <a:off x="8515427" y="1008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57264</xdr:rowOff>
    </xdr:from>
    <xdr:to>
      <xdr:col>11</xdr:col>
      <xdr:colOff>358775</xdr:colOff>
      <xdr:row>58</xdr:row>
      <xdr:rowOff>158864</xdr:rowOff>
    </xdr:to>
    <xdr:sp macro="" textlink="">
      <xdr:nvSpPr>
        <xdr:cNvPr id="374" name="円/楕円 373"/>
        <xdr:cNvSpPr/>
      </xdr:nvSpPr>
      <xdr:spPr>
        <a:xfrm>
          <a:off x="7810500" y="1000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149991</xdr:rowOff>
    </xdr:from>
    <xdr:ext cx="469744" cy="259045"/>
    <xdr:sp macro="" textlink="">
      <xdr:nvSpPr>
        <xdr:cNvPr id="375" name="テキスト ボックス 374"/>
        <xdr:cNvSpPr txBox="1"/>
      </xdr:nvSpPr>
      <xdr:spPr>
        <a:xfrm>
          <a:off x="7626427" y="1009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30417</xdr:rowOff>
    </xdr:from>
    <xdr:to>
      <xdr:col>10</xdr:col>
      <xdr:colOff>155575</xdr:colOff>
      <xdr:row>58</xdr:row>
      <xdr:rowOff>132017</xdr:rowOff>
    </xdr:to>
    <xdr:sp macro="" textlink="">
      <xdr:nvSpPr>
        <xdr:cNvPr id="376" name="円/楕円 375"/>
        <xdr:cNvSpPr/>
      </xdr:nvSpPr>
      <xdr:spPr>
        <a:xfrm>
          <a:off x="6921500" y="99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123144</xdr:rowOff>
    </xdr:from>
    <xdr:ext cx="534377" cy="259045"/>
    <xdr:sp macro="" textlink="">
      <xdr:nvSpPr>
        <xdr:cNvPr id="377" name="テキスト ボックス 376"/>
        <xdr:cNvSpPr txBox="1"/>
      </xdr:nvSpPr>
      <xdr:spPr>
        <a:xfrm>
          <a:off x="6705111" y="100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9" name="テキスト ボックス 398"/>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27915</xdr:rowOff>
    </xdr:from>
    <xdr:to>
      <xdr:col>15</xdr:col>
      <xdr:colOff>180340</xdr:colOff>
      <xdr:row>79</xdr:row>
      <xdr:rowOff>30756</xdr:rowOff>
    </xdr:to>
    <xdr:cxnSp macro="">
      <xdr:nvCxnSpPr>
        <xdr:cNvPr id="403" name="直線コネクタ 402"/>
        <xdr:cNvCxnSpPr/>
      </xdr:nvCxnSpPr>
      <xdr:spPr>
        <a:xfrm flipV="1">
          <a:off x="10475595" y="12029415"/>
          <a:ext cx="1270" cy="154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34583</xdr:rowOff>
    </xdr:from>
    <xdr:ext cx="469744" cy="259045"/>
    <xdr:sp macro="" textlink="">
      <xdr:nvSpPr>
        <xdr:cNvPr id="404" name="商工費最小値テキスト"/>
        <xdr:cNvSpPr txBox="1"/>
      </xdr:nvSpPr>
      <xdr:spPr>
        <a:xfrm>
          <a:off x="10528300" y="1357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a:t>
          </a:r>
          <a:endParaRPr kumimoji="1" lang="ja-JP" altLang="en-US" sz="1000" b="1">
            <a:latin typeface="ＭＳ Ｐゴシック"/>
          </a:endParaRPr>
        </a:p>
      </xdr:txBody>
    </xdr:sp>
    <xdr:clientData/>
  </xdr:oneCellAnchor>
  <xdr:twoCellAnchor>
    <xdr:from>
      <xdr:col>15</xdr:col>
      <xdr:colOff>92075</xdr:colOff>
      <xdr:row>79</xdr:row>
      <xdr:rowOff>30756</xdr:rowOff>
    </xdr:from>
    <xdr:to>
      <xdr:col>15</xdr:col>
      <xdr:colOff>269875</xdr:colOff>
      <xdr:row>79</xdr:row>
      <xdr:rowOff>30756</xdr:rowOff>
    </xdr:to>
    <xdr:cxnSp macro="">
      <xdr:nvCxnSpPr>
        <xdr:cNvPr id="405" name="直線コネクタ 404"/>
        <xdr:cNvCxnSpPr/>
      </xdr:nvCxnSpPr>
      <xdr:spPr>
        <a:xfrm>
          <a:off x="10388600" y="1357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146042</xdr:rowOff>
    </xdr:from>
    <xdr:ext cx="534377" cy="259045"/>
    <xdr:sp macro="" textlink="">
      <xdr:nvSpPr>
        <xdr:cNvPr id="406" name="商工費最大値テキスト"/>
        <xdr:cNvSpPr txBox="1"/>
      </xdr:nvSpPr>
      <xdr:spPr>
        <a:xfrm>
          <a:off x="10528300" y="118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49,423</a:t>
          </a:r>
          <a:endParaRPr kumimoji="1" lang="ja-JP" altLang="en-US" sz="1000" b="1">
            <a:latin typeface="ＭＳ Ｐゴシック"/>
          </a:endParaRPr>
        </a:p>
      </xdr:txBody>
    </xdr:sp>
    <xdr:clientData/>
  </xdr:oneCellAnchor>
  <xdr:twoCellAnchor>
    <xdr:from>
      <xdr:col>15</xdr:col>
      <xdr:colOff>92075</xdr:colOff>
      <xdr:row>70</xdr:row>
      <xdr:rowOff>27915</xdr:rowOff>
    </xdr:from>
    <xdr:to>
      <xdr:col>15</xdr:col>
      <xdr:colOff>269875</xdr:colOff>
      <xdr:row>70</xdr:row>
      <xdr:rowOff>27915</xdr:rowOff>
    </xdr:to>
    <xdr:cxnSp macro="">
      <xdr:nvCxnSpPr>
        <xdr:cNvPr id="407" name="直線コネクタ 406"/>
        <xdr:cNvCxnSpPr/>
      </xdr:nvCxnSpPr>
      <xdr:spPr>
        <a:xfrm>
          <a:off x="10388600" y="12029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5414</xdr:rowOff>
    </xdr:from>
    <xdr:to>
      <xdr:col>15</xdr:col>
      <xdr:colOff>180975</xdr:colOff>
      <xdr:row>79</xdr:row>
      <xdr:rowOff>12795</xdr:rowOff>
    </xdr:to>
    <xdr:cxnSp macro="">
      <xdr:nvCxnSpPr>
        <xdr:cNvPr id="408" name="直線コネクタ 407"/>
        <xdr:cNvCxnSpPr/>
      </xdr:nvCxnSpPr>
      <xdr:spPr>
        <a:xfrm>
          <a:off x="9639300" y="13549964"/>
          <a:ext cx="8382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91333</xdr:rowOff>
    </xdr:from>
    <xdr:ext cx="534377" cy="259045"/>
    <xdr:sp macro="" textlink="">
      <xdr:nvSpPr>
        <xdr:cNvPr id="409" name="商工費平均値テキスト"/>
        <xdr:cNvSpPr txBox="1"/>
      </xdr:nvSpPr>
      <xdr:spPr>
        <a:xfrm>
          <a:off x="10528300" y="12950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68456</xdr:rowOff>
    </xdr:from>
    <xdr:to>
      <xdr:col>15</xdr:col>
      <xdr:colOff>231775</xdr:colOff>
      <xdr:row>76</xdr:row>
      <xdr:rowOff>170056</xdr:rowOff>
    </xdr:to>
    <xdr:sp macro="" textlink="">
      <xdr:nvSpPr>
        <xdr:cNvPr id="410" name="フローチャート : 判断 409"/>
        <xdr:cNvSpPr/>
      </xdr:nvSpPr>
      <xdr:spPr>
        <a:xfrm>
          <a:off x="104267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5414</xdr:rowOff>
    </xdr:from>
    <xdr:to>
      <xdr:col>14</xdr:col>
      <xdr:colOff>28575</xdr:colOff>
      <xdr:row>79</xdr:row>
      <xdr:rowOff>35198</xdr:rowOff>
    </xdr:to>
    <xdr:cxnSp macro="">
      <xdr:nvCxnSpPr>
        <xdr:cNvPr id="411" name="直線コネクタ 410"/>
        <xdr:cNvCxnSpPr/>
      </xdr:nvCxnSpPr>
      <xdr:spPr>
        <a:xfrm flipV="1">
          <a:off x="8750300" y="13549964"/>
          <a:ext cx="889000" cy="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38836</xdr:rowOff>
    </xdr:from>
    <xdr:to>
      <xdr:col>14</xdr:col>
      <xdr:colOff>79375</xdr:colOff>
      <xdr:row>76</xdr:row>
      <xdr:rowOff>140436</xdr:rowOff>
    </xdr:to>
    <xdr:sp macro="" textlink="">
      <xdr:nvSpPr>
        <xdr:cNvPr id="412" name="フローチャート : 判断 411"/>
        <xdr:cNvSpPr/>
      </xdr:nvSpPr>
      <xdr:spPr>
        <a:xfrm>
          <a:off x="9588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156963</xdr:rowOff>
    </xdr:from>
    <xdr:ext cx="534377" cy="259045"/>
    <xdr:sp macro="" textlink="">
      <xdr:nvSpPr>
        <xdr:cNvPr id="413" name="テキスト ボックス 412"/>
        <xdr:cNvSpPr txBox="1"/>
      </xdr:nvSpPr>
      <xdr:spPr>
        <a:xfrm>
          <a:off x="9372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33956</xdr:rowOff>
    </xdr:from>
    <xdr:to>
      <xdr:col>12</xdr:col>
      <xdr:colOff>511175</xdr:colOff>
      <xdr:row>79</xdr:row>
      <xdr:rowOff>35198</xdr:rowOff>
    </xdr:to>
    <xdr:cxnSp macro="">
      <xdr:nvCxnSpPr>
        <xdr:cNvPr id="414" name="直線コネクタ 413"/>
        <xdr:cNvCxnSpPr/>
      </xdr:nvCxnSpPr>
      <xdr:spPr>
        <a:xfrm>
          <a:off x="7861300" y="13578506"/>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15" name="フローチャート : 判断 414"/>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6" name="テキスト ボックス 415"/>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26805</xdr:rowOff>
    </xdr:from>
    <xdr:to>
      <xdr:col>11</xdr:col>
      <xdr:colOff>307975</xdr:colOff>
      <xdr:row>79</xdr:row>
      <xdr:rowOff>33956</xdr:rowOff>
    </xdr:to>
    <xdr:cxnSp macro="">
      <xdr:nvCxnSpPr>
        <xdr:cNvPr id="417" name="直線コネクタ 416"/>
        <xdr:cNvCxnSpPr/>
      </xdr:nvCxnSpPr>
      <xdr:spPr>
        <a:xfrm>
          <a:off x="6972300" y="13571355"/>
          <a:ext cx="889000" cy="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8" name="フローチャート : 判断 417"/>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9" name="テキスト ボックス 418"/>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20" name="フローチャート : 判断 419"/>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21" name="テキスト ボックス 420"/>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133445</xdr:rowOff>
    </xdr:from>
    <xdr:to>
      <xdr:col>15</xdr:col>
      <xdr:colOff>231775</xdr:colOff>
      <xdr:row>79</xdr:row>
      <xdr:rowOff>63595</xdr:rowOff>
    </xdr:to>
    <xdr:sp macro="" textlink="">
      <xdr:nvSpPr>
        <xdr:cNvPr id="427" name="円/楕円 426"/>
        <xdr:cNvSpPr/>
      </xdr:nvSpPr>
      <xdr:spPr>
        <a:xfrm>
          <a:off x="10426700" y="135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48372</xdr:rowOff>
    </xdr:from>
    <xdr:ext cx="469744" cy="259045"/>
    <xdr:sp macro="" textlink="">
      <xdr:nvSpPr>
        <xdr:cNvPr id="428" name="商工費該当値テキスト"/>
        <xdr:cNvSpPr txBox="1"/>
      </xdr:nvSpPr>
      <xdr:spPr>
        <a:xfrm>
          <a:off x="10528300" y="134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126064</xdr:rowOff>
    </xdr:from>
    <xdr:to>
      <xdr:col>14</xdr:col>
      <xdr:colOff>79375</xdr:colOff>
      <xdr:row>79</xdr:row>
      <xdr:rowOff>56214</xdr:rowOff>
    </xdr:to>
    <xdr:sp macro="" textlink="">
      <xdr:nvSpPr>
        <xdr:cNvPr id="429" name="円/楕円 428"/>
        <xdr:cNvSpPr/>
      </xdr:nvSpPr>
      <xdr:spPr>
        <a:xfrm>
          <a:off x="9588500" y="1349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47341</xdr:rowOff>
    </xdr:from>
    <xdr:ext cx="469744" cy="259045"/>
    <xdr:sp macro="" textlink="">
      <xdr:nvSpPr>
        <xdr:cNvPr id="430" name="テキスト ボックス 429"/>
        <xdr:cNvSpPr txBox="1"/>
      </xdr:nvSpPr>
      <xdr:spPr>
        <a:xfrm>
          <a:off x="9404427" y="13591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155848</xdr:rowOff>
    </xdr:from>
    <xdr:to>
      <xdr:col>12</xdr:col>
      <xdr:colOff>561975</xdr:colOff>
      <xdr:row>79</xdr:row>
      <xdr:rowOff>85998</xdr:rowOff>
    </xdr:to>
    <xdr:sp macro="" textlink="">
      <xdr:nvSpPr>
        <xdr:cNvPr id="431" name="円/楕円 430"/>
        <xdr:cNvSpPr/>
      </xdr:nvSpPr>
      <xdr:spPr>
        <a:xfrm>
          <a:off x="8699500" y="1352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77125</xdr:rowOff>
    </xdr:from>
    <xdr:ext cx="469744" cy="259045"/>
    <xdr:sp macro="" textlink="">
      <xdr:nvSpPr>
        <xdr:cNvPr id="432" name="テキスト ボックス 431"/>
        <xdr:cNvSpPr txBox="1"/>
      </xdr:nvSpPr>
      <xdr:spPr>
        <a:xfrm>
          <a:off x="8515427" y="1362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154606</xdr:rowOff>
    </xdr:from>
    <xdr:to>
      <xdr:col>11</xdr:col>
      <xdr:colOff>358775</xdr:colOff>
      <xdr:row>79</xdr:row>
      <xdr:rowOff>84756</xdr:rowOff>
    </xdr:to>
    <xdr:sp macro="" textlink="">
      <xdr:nvSpPr>
        <xdr:cNvPr id="433" name="円/楕円 432"/>
        <xdr:cNvSpPr/>
      </xdr:nvSpPr>
      <xdr:spPr>
        <a:xfrm>
          <a:off x="7810500" y="1352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75883</xdr:rowOff>
    </xdr:from>
    <xdr:ext cx="469744" cy="259045"/>
    <xdr:sp macro="" textlink="">
      <xdr:nvSpPr>
        <xdr:cNvPr id="434" name="テキスト ボックス 433"/>
        <xdr:cNvSpPr txBox="1"/>
      </xdr:nvSpPr>
      <xdr:spPr>
        <a:xfrm>
          <a:off x="7626427" y="1362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147455</xdr:rowOff>
    </xdr:from>
    <xdr:to>
      <xdr:col>10</xdr:col>
      <xdr:colOff>155575</xdr:colOff>
      <xdr:row>79</xdr:row>
      <xdr:rowOff>77605</xdr:rowOff>
    </xdr:to>
    <xdr:sp macro="" textlink="">
      <xdr:nvSpPr>
        <xdr:cNvPr id="435" name="円/楕円 434"/>
        <xdr:cNvSpPr/>
      </xdr:nvSpPr>
      <xdr:spPr>
        <a:xfrm>
          <a:off x="6921500" y="135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68732</xdr:rowOff>
    </xdr:from>
    <xdr:ext cx="469744" cy="259045"/>
    <xdr:sp macro="" textlink="">
      <xdr:nvSpPr>
        <xdr:cNvPr id="436" name="テキスト ボックス 435"/>
        <xdr:cNvSpPr txBox="1"/>
      </xdr:nvSpPr>
      <xdr:spPr>
        <a:xfrm>
          <a:off x="6737427" y="136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50" name="テキスト ボックス 44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52" name="テキスト ボックス 45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54" name="テキスト ボックス 45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125586</xdr:rowOff>
    </xdr:from>
    <xdr:to>
      <xdr:col>15</xdr:col>
      <xdr:colOff>180340</xdr:colOff>
      <xdr:row>99</xdr:row>
      <xdr:rowOff>64791</xdr:rowOff>
    </xdr:to>
    <xdr:cxnSp macro="">
      <xdr:nvCxnSpPr>
        <xdr:cNvPr id="462" name="直線コネクタ 461"/>
        <xdr:cNvCxnSpPr/>
      </xdr:nvCxnSpPr>
      <xdr:spPr>
        <a:xfrm flipV="1">
          <a:off x="10475595" y="15556086"/>
          <a:ext cx="1270" cy="14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69844</xdr:rowOff>
    </xdr:from>
    <xdr:ext cx="534377" cy="259045"/>
    <xdr:sp macro="" textlink="">
      <xdr:nvSpPr>
        <xdr:cNvPr id="463" name="土木費最小値テキスト"/>
        <xdr:cNvSpPr txBox="1"/>
      </xdr:nvSpPr>
      <xdr:spPr>
        <a:xfrm>
          <a:off x="10528300" y="170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20,876</a:t>
          </a:r>
          <a:endParaRPr kumimoji="1" lang="ja-JP" altLang="en-US" sz="1000" b="1">
            <a:latin typeface="ＭＳ Ｐゴシック"/>
          </a:endParaRPr>
        </a:p>
      </xdr:txBody>
    </xdr:sp>
    <xdr:clientData/>
  </xdr:oneCellAnchor>
  <xdr:twoCellAnchor>
    <xdr:from>
      <xdr:col>15</xdr:col>
      <xdr:colOff>92075</xdr:colOff>
      <xdr:row>99</xdr:row>
      <xdr:rowOff>64791</xdr:rowOff>
    </xdr:from>
    <xdr:to>
      <xdr:col>15</xdr:col>
      <xdr:colOff>269875</xdr:colOff>
      <xdr:row>99</xdr:row>
      <xdr:rowOff>64791</xdr:rowOff>
    </xdr:to>
    <xdr:cxnSp macro="">
      <xdr:nvCxnSpPr>
        <xdr:cNvPr id="464" name="直線コネクタ 463"/>
        <xdr:cNvCxnSpPr/>
      </xdr:nvCxnSpPr>
      <xdr:spPr>
        <a:xfrm>
          <a:off x="10388600" y="170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72263</xdr:rowOff>
    </xdr:from>
    <xdr:ext cx="599010" cy="259045"/>
    <xdr:sp macro="" textlink="">
      <xdr:nvSpPr>
        <xdr:cNvPr id="465" name="土木費最大値テキスト"/>
        <xdr:cNvSpPr txBox="1"/>
      </xdr:nvSpPr>
      <xdr:spPr>
        <a:xfrm>
          <a:off x="10528300" y="1533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928,644</a:t>
          </a:r>
          <a:endParaRPr kumimoji="1" lang="ja-JP" altLang="en-US" sz="1000" b="1">
            <a:latin typeface="ＭＳ Ｐゴシック"/>
          </a:endParaRPr>
        </a:p>
      </xdr:txBody>
    </xdr:sp>
    <xdr:clientData/>
  </xdr:oneCellAnchor>
  <xdr:twoCellAnchor>
    <xdr:from>
      <xdr:col>15</xdr:col>
      <xdr:colOff>92075</xdr:colOff>
      <xdr:row>90</xdr:row>
      <xdr:rowOff>125586</xdr:rowOff>
    </xdr:from>
    <xdr:to>
      <xdr:col>15</xdr:col>
      <xdr:colOff>269875</xdr:colOff>
      <xdr:row>90</xdr:row>
      <xdr:rowOff>125586</xdr:rowOff>
    </xdr:to>
    <xdr:cxnSp macro="">
      <xdr:nvCxnSpPr>
        <xdr:cNvPr id="466" name="直線コネクタ 465"/>
        <xdr:cNvCxnSpPr/>
      </xdr:nvCxnSpPr>
      <xdr:spPr>
        <a:xfrm>
          <a:off x="10388600" y="15556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145089</xdr:rowOff>
    </xdr:from>
    <xdr:to>
      <xdr:col>15</xdr:col>
      <xdr:colOff>180975</xdr:colOff>
      <xdr:row>98</xdr:row>
      <xdr:rowOff>149253</xdr:rowOff>
    </xdr:to>
    <xdr:cxnSp macro="">
      <xdr:nvCxnSpPr>
        <xdr:cNvPr id="467" name="直線コネクタ 466"/>
        <xdr:cNvCxnSpPr/>
      </xdr:nvCxnSpPr>
      <xdr:spPr>
        <a:xfrm flipV="1">
          <a:off x="9639300" y="16947189"/>
          <a:ext cx="838200" cy="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114295</xdr:rowOff>
    </xdr:from>
    <xdr:ext cx="534377" cy="259045"/>
    <xdr:sp macro="" textlink="">
      <xdr:nvSpPr>
        <xdr:cNvPr id="468" name="土木費平均値テキスト"/>
        <xdr:cNvSpPr txBox="1"/>
      </xdr:nvSpPr>
      <xdr:spPr>
        <a:xfrm>
          <a:off x="10528300" y="169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51,236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135868</xdr:rowOff>
    </xdr:from>
    <xdr:to>
      <xdr:col>15</xdr:col>
      <xdr:colOff>231775</xdr:colOff>
      <xdr:row>99</xdr:row>
      <xdr:rowOff>66018</xdr:rowOff>
    </xdr:to>
    <xdr:sp macro="" textlink="">
      <xdr:nvSpPr>
        <xdr:cNvPr id="469" name="フローチャート : 判断 468"/>
        <xdr:cNvSpPr/>
      </xdr:nvSpPr>
      <xdr:spPr>
        <a:xfrm>
          <a:off x="10426700" y="1693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149253</xdr:rowOff>
    </xdr:from>
    <xdr:to>
      <xdr:col>14</xdr:col>
      <xdr:colOff>28575</xdr:colOff>
      <xdr:row>99</xdr:row>
      <xdr:rowOff>854</xdr:rowOff>
    </xdr:to>
    <xdr:cxnSp macro="">
      <xdr:nvCxnSpPr>
        <xdr:cNvPr id="470" name="直線コネクタ 469"/>
        <xdr:cNvCxnSpPr/>
      </xdr:nvCxnSpPr>
      <xdr:spPr>
        <a:xfrm flipV="1">
          <a:off x="8750300" y="16951353"/>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122160</xdr:rowOff>
    </xdr:from>
    <xdr:to>
      <xdr:col>14</xdr:col>
      <xdr:colOff>79375</xdr:colOff>
      <xdr:row>99</xdr:row>
      <xdr:rowOff>52310</xdr:rowOff>
    </xdr:to>
    <xdr:sp macro="" textlink="">
      <xdr:nvSpPr>
        <xdr:cNvPr id="471" name="フローチャート : 判断 470"/>
        <xdr:cNvSpPr/>
      </xdr:nvSpPr>
      <xdr:spPr>
        <a:xfrm>
          <a:off x="9588500" y="1692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43437</xdr:rowOff>
    </xdr:from>
    <xdr:ext cx="534377" cy="259045"/>
    <xdr:sp macro="" textlink="">
      <xdr:nvSpPr>
        <xdr:cNvPr id="472" name="テキスト ボックス 471"/>
        <xdr:cNvSpPr txBox="1"/>
      </xdr:nvSpPr>
      <xdr:spPr>
        <a:xfrm>
          <a:off x="9372111" y="1701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158245</xdr:rowOff>
    </xdr:from>
    <xdr:to>
      <xdr:col>12</xdr:col>
      <xdr:colOff>511175</xdr:colOff>
      <xdr:row>99</xdr:row>
      <xdr:rowOff>854</xdr:rowOff>
    </xdr:to>
    <xdr:cxnSp macro="">
      <xdr:nvCxnSpPr>
        <xdr:cNvPr id="473" name="直線コネクタ 472"/>
        <xdr:cNvCxnSpPr/>
      </xdr:nvCxnSpPr>
      <xdr:spPr>
        <a:xfrm>
          <a:off x="7861300" y="16960345"/>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103369</xdr:rowOff>
    </xdr:from>
    <xdr:to>
      <xdr:col>12</xdr:col>
      <xdr:colOff>561975</xdr:colOff>
      <xdr:row>99</xdr:row>
      <xdr:rowOff>33519</xdr:rowOff>
    </xdr:to>
    <xdr:sp macro="" textlink="">
      <xdr:nvSpPr>
        <xdr:cNvPr id="474" name="フローチャート : 判断 473"/>
        <xdr:cNvSpPr/>
      </xdr:nvSpPr>
      <xdr:spPr>
        <a:xfrm>
          <a:off x="8699500" y="1690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50046</xdr:rowOff>
    </xdr:from>
    <xdr:ext cx="534377" cy="259045"/>
    <xdr:sp macro="" textlink="">
      <xdr:nvSpPr>
        <xdr:cNvPr id="475" name="テキスト ボックス 474"/>
        <xdr:cNvSpPr txBox="1"/>
      </xdr:nvSpPr>
      <xdr:spPr>
        <a:xfrm>
          <a:off x="8483111" y="1668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158245</xdr:rowOff>
    </xdr:from>
    <xdr:to>
      <xdr:col>11</xdr:col>
      <xdr:colOff>307975</xdr:colOff>
      <xdr:row>99</xdr:row>
      <xdr:rowOff>11353</xdr:rowOff>
    </xdr:to>
    <xdr:cxnSp macro="">
      <xdr:nvCxnSpPr>
        <xdr:cNvPr id="476" name="直線コネクタ 475"/>
        <xdr:cNvCxnSpPr/>
      </xdr:nvCxnSpPr>
      <xdr:spPr>
        <a:xfrm flipV="1">
          <a:off x="6972300" y="16960345"/>
          <a:ext cx="889000" cy="24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120644</xdr:rowOff>
    </xdr:from>
    <xdr:to>
      <xdr:col>11</xdr:col>
      <xdr:colOff>358775</xdr:colOff>
      <xdr:row>99</xdr:row>
      <xdr:rowOff>50794</xdr:rowOff>
    </xdr:to>
    <xdr:sp macro="" textlink="">
      <xdr:nvSpPr>
        <xdr:cNvPr id="477" name="フローチャート : 判断 476"/>
        <xdr:cNvSpPr/>
      </xdr:nvSpPr>
      <xdr:spPr>
        <a:xfrm>
          <a:off x="7810500" y="16922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41921</xdr:rowOff>
    </xdr:from>
    <xdr:ext cx="534377" cy="259045"/>
    <xdr:sp macro="" textlink="">
      <xdr:nvSpPr>
        <xdr:cNvPr id="478" name="テキスト ボックス 477"/>
        <xdr:cNvSpPr txBox="1"/>
      </xdr:nvSpPr>
      <xdr:spPr>
        <a:xfrm>
          <a:off x="7594111" y="1701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131894</xdr:rowOff>
    </xdr:from>
    <xdr:to>
      <xdr:col>10</xdr:col>
      <xdr:colOff>155575</xdr:colOff>
      <xdr:row>99</xdr:row>
      <xdr:rowOff>62044</xdr:rowOff>
    </xdr:to>
    <xdr:sp macro="" textlink="">
      <xdr:nvSpPr>
        <xdr:cNvPr id="479" name="フローチャート : 判断 478"/>
        <xdr:cNvSpPr/>
      </xdr:nvSpPr>
      <xdr:spPr>
        <a:xfrm>
          <a:off x="6921500" y="1693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78571</xdr:rowOff>
    </xdr:from>
    <xdr:ext cx="534377" cy="259045"/>
    <xdr:sp macro="" textlink="">
      <xdr:nvSpPr>
        <xdr:cNvPr id="480" name="テキスト ボックス 479"/>
        <xdr:cNvSpPr txBox="1"/>
      </xdr:nvSpPr>
      <xdr:spPr>
        <a:xfrm>
          <a:off x="6705111" y="1670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94289</xdr:rowOff>
    </xdr:from>
    <xdr:to>
      <xdr:col>15</xdr:col>
      <xdr:colOff>231775</xdr:colOff>
      <xdr:row>99</xdr:row>
      <xdr:rowOff>24439</xdr:rowOff>
    </xdr:to>
    <xdr:sp macro="" textlink="">
      <xdr:nvSpPr>
        <xdr:cNvPr id="486" name="円/楕円 485"/>
        <xdr:cNvSpPr/>
      </xdr:nvSpPr>
      <xdr:spPr>
        <a:xfrm>
          <a:off x="10426700" y="1689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53666</xdr:rowOff>
    </xdr:from>
    <xdr:ext cx="534377" cy="259045"/>
    <xdr:sp macro="" textlink="">
      <xdr:nvSpPr>
        <xdr:cNvPr id="487" name="土木費該当値テキスト"/>
        <xdr:cNvSpPr txBox="1"/>
      </xdr:nvSpPr>
      <xdr:spPr>
        <a:xfrm>
          <a:off x="10528300" y="1668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76,700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98453</xdr:rowOff>
    </xdr:from>
    <xdr:to>
      <xdr:col>14</xdr:col>
      <xdr:colOff>79375</xdr:colOff>
      <xdr:row>99</xdr:row>
      <xdr:rowOff>28603</xdr:rowOff>
    </xdr:to>
    <xdr:sp macro="" textlink="">
      <xdr:nvSpPr>
        <xdr:cNvPr id="488" name="円/楕円 487"/>
        <xdr:cNvSpPr/>
      </xdr:nvSpPr>
      <xdr:spPr>
        <a:xfrm>
          <a:off x="9588500" y="169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45130</xdr:rowOff>
    </xdr:from>
    <xdr:ext cx="534377" cy="259045"/>
    <xdr:sp macro="" textlink="">
      <xdr:nvSpPr>
        <xdr:cNvPr id="489" name="テキスト ボックス 488"/>
        <xdr:cNvSpPr txBox="1"/>
      </xdr:nvSpPr>
      <xdr:spPr>
        <a:xfrm>
          <a:off x="9372111" y="1667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74,150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121504</xdr:rowOff>
    </xdr:from>
    <xdr:to>
      <xdr:col>12</xdr:col>
      <xdr:colOff>561975</xdr:colOff>
      <xdr:row>99</xdr:row>
      <xdr:rowOff>51654</xdr:rowOff>
    </xdr:to>
    <xdr:sp macro="" textlink="">
      <xdr:nvSpPr>
        <xdr:cNvPr id="490" name="円/楕円 489"/>
        <xdr:cNvSpPr/>
      </xdr:nvSpPr>
      <xdr:spPr>
        <a:xfrm>
          <a:off x="8699500" y="169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42781</xdr:rowOff>
    </xdr:from>
    <xdr:ext cx="534377" cy="259045"/>
    <xdr:sp macro="" textlink="">
      <xdr:nvSpPr>
        <xdr:cNvPr id="491" name="テキスト ボックス 490"/>
        <xdr:cNvSpPr txBox="1"/>
      </xdr:nvSpPr>
      <xdr:spPr>
        <a:xfrm>
          <a:off x="8483111" y="1701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107445</xdr:rowOff>
    </xdr:from>
    <xdr:to>
      <xdr:col>11</xdr:col>
      <xdr:colOff>358775</xdr:colOff>
      <xdr:row>99</xdr:row>
      <xdr:rowOff>37595</xdr:rowOff>
    </xdr:to>
    <xdr:sp macro="" textlink="">
      <xdr:nvSpPr>
        <xdr:cNvPr id="492" name="円/楕円 491"/>
        <xdr:cNvSpPr/>
      </xdr:nvSpPr>
      <xdr:spPr>
        <a:xfrm>
          <a:off x="7810500" y="1690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54122</xdr:rowOff>
    </xdr:from>
    <xdr:ext cx="534377" cy="259045"/>
    <xdr:sp macro="" textlink="">
      <xdr:nvSpPr>
        <xdr:cNvPr id="493" name="テキスト ボックス 492"/>
        <xdr:cNvSpPr txBox="1"/>
      </xdr:nvSpPr>
      <xdr:spPr>
        <a:xfrm>
          <a:off x="7594111" y="1668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132003</xdr:rowOff>
    </xdr:from>
    <xdr:to>
      <xdr:col>10</xdr:col>
      <xdr:colOff>155575</xdr:colOff>
      <xdr:row>99</xdr:row>
      <xdr:rowOff>62153</xdr:rowOff>
    </xdr:to>
    <xdr:sp macro="" textlink="">
      <xdr:nvSpPr>
        <xdr:cNvPr id="494" name="円/楕円 493"/>
        <xdr:cNvSpPr/>
      </xdr:nvSpPr>
      <xdr:spPr>
        <a:xfrm>
          <a:off x="6921500" y="1693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53280</xdr:rowOff>
    </xdr:from>
    <xdr:ext cx="534377" cy="259045"/>
    <xdr:sp macro="" textlink="">
      <xdr:nvSpPr>
        <xdr:cNvPr id="495" name="テキスト ボックス 494"/>
        <xdr:cNvSpPr txBox="1"/>
      </xdr:nvSpPr>
      <xdr:spPr>
        <a:xfrm>
          <a:off x="6705111" y="1702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68110</xdr:rowOff>
    </xdr:from>
    <xdr:to>
      <xdr:col>23</xdr:col>
      <xdr:colOff>516889</xdr:colOff>
      <xdr:row>38</xdr:row>
      <xdr:rowOff>13151</xdr:rowOff>
    </xdr:to>
    <xdr:cxnSp macro="">
      <xdr:nvCxnSpPr>
        <xdr:cNvPr id="519" name="直線コネクタ 518"/>
        <xdr:cNvCxnSpPr/>
      </xdr:nvCxnSpPr>
      <xdr:spPr>
        <a:xfrm flipV="1">
          <a:off x="16317595" y="5211610"/>
          <a:ext cx="1269" cy="131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16978</xdr:rowOff>
    </xdr:from>
    <xdr:ext cx="534377" cy="259045"/>
    <xdr:sp macro="" textlink="">
      <xdr:nvSpPr>
        <xdr:cNvPr id="520" name="消防費最小値テキスト"/>
        <xdr:cNvSpPr txBox="1"/>
      </xdr:nvSpPr>
      <xdr:spPr>
        <a:xfrm>
          <a:off x="16370300"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10,643</a:t>
          </a:r>
          <a:endParaRPr kumimoji="1" lang="ja-JP" altLang="en-US" sz="1000" b="1">
            <a:latin typeface="ＭＳ Ｐゴシック"/>
          </a:endParaRPr>
        </a:p>
      </xdr:txBody>
    </xdr:sp>
    <xdr:clientData/>
  </xdr:oneCellAnchor>
  <xdr:twoCellAnchor>
    <xdr:from>
      <xdr:col>23</xdr:col>
      <xdr:colOff>428625</xdr:colOff>
      <xdr:row>38</xdr:row>
      <xdr:rowOff>13151</xdr:rowOff>
    </xdr:from>
    <xdr:to>
      <xdr:col>23</xdr:col>
      <xdr:colOff>606425</xdr:colOff>
      <xdr:row>38</xdr:row>
      <xdr:rowOff>13151</xdr:rowOff>
    </xdr:to>
    <xdr:cxnSp macro="">
      <xdr:nvCxnSpPr>
        <xdr:cNvPr id="521" name="直線コネクタ 520"/>
        <xdr:cNvCxnSpPr/>
      </xdr:nvCxnSpPr>
      <xdr:spPr>
        <a:xfrm>
          <a:off x="16230600" y="652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14787</xdr:rowOff>
    </xdr:from>
    <xdr:ext cx="534377" cy="259045"/>
    <xdr:sp macro="" textlink="">
      <xdr:nvSpPr>
        <xdr:cNvPr id="522" name="消防費最大値テキスト"/>
        <xdr:cNvSpPr txBox="1"/>
      </xdr:nvSpPr>
      <xdr:spPr>
        <a:xfrm>
          <a:off x="16370300" y="498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79,758</a:t>
          </a:r>
          <a:endParaRPr kumimoji="1" lang="ja-JP" altLang="en-US" sz="1000" b="1">
            <a:latin typeface="ＭＳ Ｐゴシック"/>
          </a:endParaRPr>
        </a:p>
      </xdr:txBody>
    </xdr:sp>
    <xdr:clientData/>
  </xdr:oneCellAnchor>
  <xdr:twoCellAnchor>
    <xdr:from>
      <xdr:col>23</xdr:col>
      <xdr:colOff>428625</xdr:colOff>
      <xdr:row>30</xdr:row>
      <xdr:rowOff>68110</xdr:rowOff>
    </xdr:from>
    <xdr:to>
      <xdr:col>23</xdr:col>
      <xdr:colOff>606425</xdr:colOff>
      <xdr:row>30</xdr:row>
      <xdr:rowOff>68110</xdr:rowOff>
    </xdr:to>
    <xdr:cxnSp macro="">
      <xdr:nvCxnSpPr>
        <xdr:cNvPr id="523" name="直線コネクタ 522"/>
        <xdr:cNvCxnSpPr/>
      </xdr:nvCxnSpPr>
      <xdr:spPr>
        <a:xfrm>
          <a:off x="16230600" y="5211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89979</xdr:rowOff>
    </xdr:from>
    <xdr:to>
      <xdr:col>23</xdr:col>
      <xdr:colOff>517525</xdr:colOff>
      <xdr:row>37</xdr:row>
      <xdr:rowOff>92399</xdr:rowOff>
    </xdr:to>
    <xdr:cxnSp macro="">
      <xdr:nvCxnSpPr>
        <xdr:cNvPr id="524" name="直線コネクタ 523"/>
        <xdr:cNvCxnSpPr/>
      </xdr:nvCxnSpPr>
      <xdr:spPr>
        <a:xfrm>
          <a:off x="15481300" y="6433629"/>
          <a:ext cx="8382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157630</xdr:rowOff>
    </xdr:from>
    <xdr:ext cx="534377" cy="259045"/>
    <xdr:sp macro="" textlink="">
      <xdr:nvSpPr>
        <xdr:cNvPr id="525" name="消防費平均値テキスト"/>
        <xdr:cNvSpPr txBox="1"/>
      </xdr:nvSpPr>
      <xdr:spPr>
        <a:xfrm>
          <a:off x="16370300" y="61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19,593</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134753</xdr:rowOff>
    </xdr:from>
    <xdr:to>
      <xdr:col>23</xdr:col>
      <xdr:colOff>568325</xdr:colOff>
      <xdr:row>37</xdr:row>
      <xdr:rowOff>64903</xdr:rowOff>
    </xdr:to>
    <xdr:sp macro="" textlink="">
      <xdr:nvSpPr>
        <xdr:cNvPr id="526" name="フローチャート : 判断 525"/>
        <xdr:cNvSpPr/>
      </xdr:nvSpPr>
      <xdr:spPr>
        <a:xfrm>
          <a:off x="16268700" y="63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89979</xdr:rowOff>
    </xdr:from>
    <xdr:to>
      <xdr:col>22</xdr:col>
      <xdr:colOff>365125</xdr:colOff>
      <xdr:row>37</xdr:row>
      <xdr:rowOff>111354</xdr:rowOff>
    </xdr:to>
    <xdr:cxnSp macro="">
      <xdr:nvCxnSpPr>
        <xdr:cNvPr id="527" name="直線コネクタ 526"/>
        <xdr:cNvCxnSpPr/>
      </xdr:nvCxnSpPr>
      <xdr:spPr>
        <a:xfrm flipV="1">
          <a:off x="14592300" y="6433629"/>
          <a:ext cx="889000" cy="2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100502</xdr:rowOff>
    </xdr:from>
    <xdr:to>
      <xdr:col>22</xdr:col>
      <xdr:colOff>415925</xdr:colOff>
      <xdr:row>37</xdr:row>
      <xdr:rowOff>30652</xdr:rowOff>
    </xdr:to>
    <xdr:sp macro="" textlink="">
      <xdr:nvSpPr>
        <xdr:cNvPr id="528" name="フローチャート : 判断 527"/>
        <xdr:cNvSpPr/>
      </xdr:nvSpPr>
      <xdr:spPr>
        <a:xfrm>
          <a:off x="15430500" y="627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47179</xdr:rowOff>
    </xdr:from>
    <xdr:ext cx="534377" cy="259045"/>
    <xdr:sp macro="" textlink="">
      <xdr:nvSpPr>
        <xdr:cNvPr id="529" name="テキスト ボックス 528"/>
        <xdr:cNvSpPr txBox="1"/>
      </xdr:nvSpPr>
      <xdr:spPr>
        <a:xfrm>
          <a:off x="15214111" y="604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111354</xdr:rowOff>
    </xdr:from>
    <xdr:to>
      <xdr:col>21</xdr:col>
      <xdr:colOff>161925</xdr:colOff>
      <xdr:row>37</xdr:row>
      <xdr:rowOff>160350</xdr:rowOff>
    </xdr:to>
    <xdr:cxnSp macro="">
      <xdr:nvCxnSpPr>
        <xdr:cNvPr id="530" name="直線コネクタ 529"/>
        <xdr:cNvCxnSpPr/>
      </xdr:nvCxnSpPr>
      <xdr:spPr>
        <a:xfrm flipV="1">
          <a:off x="13703300" y="6455004"/>
          <a:ext cx="889000" cy="4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33179</xdr:rowOff>
    </xdr:from>
    <xdr:to>
      <xdr:col>21</xdr:col>
      <xdr:colOff>212725</xdr:colOff>
      <xdr:row>36</xdr:row>
      <xdr:rowOff>134779</xdr:rowOff>
    </xdr:to>
    <xdr:sp macro="" textlink="">
      <xdr:nvSpPr>
        <xdr:cNvPr id="531" name="フローチャート : 判断 530"/>
        <xdr:cNvSpPr/>
      </xdr:nvSpPr>
      <xdr:spPr>
        <a:xfrm>
          <a:off x="14541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151306</xdr:rowOff>
    </xdr:from>
    <xdr:ext cx="534377" cy="259045"/>
    <xdr:sp macro="" textlink="">
      <xdr:nvSpPr>
        <xdr:cNvPr id="532" name="テキスト ボックス 531"/>
        <xdr:cNvSpPr txBox="1"/>
      </xdr:nvSpPr>
      <xdr:spPr>
        <a:xfrm>
          <a:off x="14325111" y="598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160350</xdr:rowOff>
    </xdr:from>
    <xdr:to>
      <xdr:col>19</xdr:col>
      <xdr:colOff>644525</xdr:colOff>
      <xdr:row>37</xdr:row>
      <xdr:rowOff>166732</xdr:rowOff>
    </xdr:to>
    <xdr:cxnSp macro="">
      <xdr:nvCxnSpPr>
        <xdr:cNvPr id="533" name="直線コネクタ 532"/>
        <xdr:cNvCxnSpPr/>
      </xdr:nvCxnSpPr>
      <xdr:spPr>
        <a:xfrm flipV="1">
          <a:off x="12814300" y="6504000"/>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49924</xdr:rowOff>
    </xdr:from>
    <xdr:to>
      <xdr:col>20</xdr:col>
      <xdr:colOff>9525</xdr:colOff>
      <xdr:row>36</xdr:row>
      <xdr:rowOff>151524</xdr:rowOff>
    </xdr:to>
    <xdr:sp macro="" textlink="">
      <xdr:nvSpPr>
        <xdr:cNvPr id="534" name="フローチャート : 判断 533"/>
        <xdr:cNvSpPr/>
      </xdr:nvSpPr>
      <xdr:spPr>
        <a:xfrm>
          <a:off x="13652500" y="62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168051</xdr:rowOff>
    </xdr:from>
    <xdr:ext cx="534377" cy="259045"/>
    <xdr:sp macro="" textlink="">
      <xdr:nvSpPr>
        <xdr:cNvPr id="535" name="テキスト ボックス 534"/>
        <xdr:cNvSpPr txBox="1"/>
      </xdr:nvSpPr>
      <xdr:spPr>
        <a:xfrm>
          <a:off x="13436111" y="599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90748</xdr:rowOff>
    </xdr:from>
    <xdr:to>
      <xdr:col>18</xdr:col>
      <xdr:colOff>492125</xdr:colOff>
      <xdr:row>37</xdr:row>
      <xdr:rowOff>20898</xdr:rowOff>
    </xdr:to>
    <xdr:sp macro="" textlink="">
      <xdr:nvSpPr>
        <xdr:cNvPr id="536" name="フローチャート : 判断 535"/>
        <xdr:cNvSpPr/>
      </xdr:nvSpPr>
      <xdr:spPr>
        <a:xfrm>
          <a:off x="12763500" y="626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37425</xdr:rowOff>
    </xdr:from>
    <xdr:ext cx="534377" cy="259045"/>
    <xdr:sp macro="" textlink="">
      <xdr:nvSpPr>
        <xdr:cNvPr id="537" name="テキスト ボックス 536"/>
        <xdr:cNvSpPr txBox="1"/>
      </xdr:nvSpPr>
      <xdr:spPr>
        <a:xfrm>
          <a:off x="12547111" y="603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41599</xdr:rowOff>
    </xdr:from>
    <xdr:to>
      <xdr:col>23</xdr:col>
      <xdr:colOff>568325</xdr:colOff>
      <xdr:row>37</xdr:row>
      <xdr:rowOff>143199</xdr:rowOff>
    </xdr:to>
    <xdr:sp macro="" textlink="">
      <xdr:nvSpPr>
        <xdr:cNvPr id="543" name="円/楕円 542"/>
        <xdr:cNvSpPr/>
      </xdr:nvSpPr>
      <xdr:spPr>
        <a:xfrm>
          <a:off x="16268700" y="63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127976</xdr:rowOff>
    </xdr:from>
    <xdr:ext cx="534377" cy="259045"/>
    <xdr:sp macro="" textlink="">
      <xdr:nvSpPr>
        <xdr:cNvPr id="544" name="消防費該当値テキスト"/>
        <xdr:cNvSpPr txBox="1"/>
      </xdr:nvSpPr>
      <xdr:spPr>
        <a:xfrm>
          <a:off x="16370300" y="63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39179</xdr:rowOff>
    </xdr:from>
    <xdr:to>
      <xdr:col>22</xdr:col>
      <xdr:colOff>415925</xdr:colOff>
      <xdr:row>37</xdr:row>
      <xdr:rowOff>140779</xdr:rowOff>
    </xdr:to>
    <xdr:sp macro="" textlink="">
      <xdr:nvSpPr>
        <xdr:cNvPr id="545" name="円/楕円 544"/>
        <xdr:cNvSpPr/>
      </xdr:nvSpPr>
      <xdr:spPr>
        <a:xfrm>
          <a:off x="15430500" y="638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131907</xdr:rowOff>
    </xdr:from>
    <xdr:ext cx="534377" cy="259045"/>
    <xdr:sp macro="" textlink="">
      <xdr:nvSpPr>
        <xdr:cNvPr id="546" name="テキスト ボックス 545"/>
        <xdr:cNvSpPr txBox="1"/>
      </xdr:nvSpPr>
      <xdr:spPr>
        <a:xfrm>
          <a:off x="15214111" y="647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60554</xdr:rowOff>
    </xdr:from>
    <xdr:to>
      <xdr:col>21</xdr:col>
      <xdr:colOff>212725</xdr:colOff>
      <xdr:row>37</xdr:row>
      <xdr:rowOff>162154</xdr:rowOff>
    </xdr:to>
    <xdr:sp macro="" textlink="">
      <xdr:nvSpPr>
        <xdr:cNvPr id="547" name="円/楕円 546"/>
        <xdr:cNvSpPr/>
      </xdr:nvSpPr>
      <xdr:spPr>
        <a:xfrm>
          <a:off x="14541500" y="640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153281</xdr:rowOff>
    </xdr:from>
    <xdr:ext cx="534377" cy="259045"/>
    <xdr:sp macro="" textlink="">
      <xdr:nvSpPr>
        <xdr:cNvPr id="548" name="テキスト ボックス 547"/>
        <xdr:cNvSpPr txBox="1"/>
      </xdr:nvSpPr>
      <xdr:spPr>
        <a:xfrm>
          <a:off x="14325111" y="649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109550</xdr:rowOff>
    </xdr:from>
    <xdr:to>
      <xdr:col>20</xdr:col>
      <xdr:colOff>9525</xdr:colOff>
      <xdr:row>38</xdr:row>
      <xdr:rowOff>39700</xdr:rowOff>
    </xdr:to>
    <xdr:sp macro="" textlink="">
      <xdr:nvSpPr>
        <xdr:cNvPr id="549" name="円/楕円 548"/>
        <xdr:cNvSpPr/>
      </xdr:nvSpPr>
      <xdr:spPr>
        <a:xfrm>
          <a:off x="13652500" y="64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30827</xdr:rowOff>
    </xdr:from>
    <xdr:ext cx="534377" cy="259045"/>
    <xdr:sp macro="" textlink="">
      <xdr:nvSpPr>
        <xdr:cNvPr id="550" name="テキスト ボックス 549"/>
        <xdr:cNvSpPr txBox="1"/>
      </xdr:nvSpPr>
      <xdr:spPr>
        <a:xfrm>
          <a:off x="13436111" y="654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115932</xdr:rowOff>
    </xdr:from>
    <xdr:to>
      <xdr:col>18</xdr:col>
      <xdr:colOff>492125</xdr:colOff>
      <xdr:row>38</xdr:row>
      <xdr:rowOff>46082</xdr:rowOff>
    </xdr:to>
    <xdr:sp macro="" textlink="">
      <xdr:nvSpPr>
        <xdr:cNvPr id="551" name="円/楕円 550"/>
        <xdr:cNvSpPr/>
      </xdr:nvSpPr>
      <xdr:spPr>
        <a:xfrm>
          <a:off x="12763500" y="645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37209</xdr:rowOff>
    </xdr:from>
    <xdr:ext cx="534377" cy="259045"/>
    <xdr:sp macro="" textlink="">
      <xdr:nvSpPr>
        <xdr:cNvPr id="552" name="テキスト ボックス 551"/>
        <xdr:cNvSpPr txBox="1"/>
      </xdr:nvSpPr>
      <xdr:spPr>
        <a:xfrm>
          <a:off x="12547111" y="655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139700</xdr:rowOff>
    </xdr:from>
    <xdr:to>
      <xdr:col>24</xdr:col>
      <xdr:colOff>644525</xdr:colOff>
      <xdr:row>59</xdr:row>
      <xdr:rowOff>139700</xdr:rowOff>
    </xdr:to>
    <xdr:cxnSp macro="">
      <xdr:nvCxnSpPr>
        <xdr:cNvPr id="564" name="直線コネクタ 563"/>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168927</xdr:rowOff>
    </xdr:from>
    <xdr:ext cx="531299" cy="259045"/>
    <xdr:sp macro="" textlink="">
      <xdr:nvSpPr>
        <xdr:cNvPr id="565" name="テキスト ボックス 564"/>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56</xdr:row>
      <xdr:rowOff>82550</xdr:rowOff>
    </xdr:from>
    <xdr:to>
      <xdr:col>24</xdr:col>
      <xdr:colOff>644525</xdr:colOff>
      <xdr:row>56</xdr:row>
      <xdr:rowOff>82550</xdr:rowOff>
    </xdr:to>
    <xdr:cxnSp macro="">
      <xdr:nvCxnSpPr>
        <xdr:cNvPr id="568" name="直線コネクタ 567"/>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111777</xdr:rowOff>
    </xdr:from>
    <xdr:ext cx="531299" cy="259045"/>
    <xdr:sp macro="" textlink="">
      <xdr:nvSpPr>
        <xdr:cNvPr id="569" name="テキスト ボックス 568"/>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53</xdr:row>
      <xdr:rowOff>25400</xdr:rowOff>
    </xdr:from>
    <xdr:to>
      <xdr:col>24</xdr:col>
      <xdr:colOff>644525</xdr:colOff>
      <xdr:row>53</xdr:row>
      <xdr:rowOff>25400</xdr:rowOff>
    </xdr:to>
    <xdr:cxnSp macro="">
      <xdr:nvCxnSpPr>
        <xdr:cNvPr id="572" name="直線コネクタ 571"/>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54627</xdr:rowOff>
    </xdr:from>
    <xdr:ext cx="595419" cy="259045"/>
    <xdr:sp macro="" textlink="">
      <xdr:nvSpPr>
        <xdr:cNvPr id="573" name="テキスト ボックス 572"/>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4" name="直線コネクタ 573"/>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50</xdr:row>
      <xdr:rowOff>111777</xdr:rowOff>
    </xdr:from>
    <xdr:ext cx="595419" cy="259045"/>
    <xdr:sp macro="" textlink="">
      <xdr:nvSpPr>
        <xdr:cNvPr id="575" name="テキスト ボックス 574"/>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49</xdr:row>
      <xdr:rowOff>139700</xdr:rowOff>
    </xdr:from>
    <xdr:to>
      <xdr:col>24</xdr:col>
      <xdr:colOff>644525</xdr:colOff>
      <xdr:row>49</xdr:row>
      <xdr:rowOff>139700</xdr:rowOff>
    </xdr:to>
    <xdr:cxnSp macro="">
      <xdr:nvCxnSpPr>
        <xdr:cNvPr id="576" name="直線コネクタ 575"/>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48</xdr:row>
      <xdr:rowOff>168927</xdr:rowOff>
    </xdr:from>
    <xdr:ext cx="595419" cy="259045"/>
    <xdr:sp macro="" textlink="">
      <xdr:nvSpPr>
        <xdr:cNvPr id="577" name="テキスト ボックス 576"/>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9" name="テキスト ボックス 57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121598</xdr:rowOff>
    </xdr:from>
    <xdr:to>
      <xdr:col>23</xdr:col>
      <xdr:colOff>516889</xdr:colOff>
      <xdr:row>59</xdr:row>
      <xdr:rowOff>3469</xdr:rowOff>
    </xdr:to>
    <xdr:cxnSp macro="">
      <xdr:nvCxnSpPr>
        <xdr:cNvPr id="581" name="直線コネクタ 580"/>
        <xdr:cNvCxnSpPr/>
      </xdr:nvCxnSpPr>
      <xdr:spPr>
        <a:xfrm flipV="1">
          <a:off x="16317595" y="8694098"/>
          <a:ext cx="1269" cy="142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7296</xdr:rowOff>
    </xdr:from>
    <xdr:ext cx="534377" cy="259045"/>
    <xdr:sp macro="" textlink="">
      <xdr:nvSpPr>
        <xdr:cNvPr id="582" name="教育費最小値テキスト"/>
        <xdr:cNvSpPr txBox="1"/>
      </xdr:nvSpPr>
      <xdr:spPr>
        <a:xfrm>
          <a:off x="16370300" y="101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29,535</a:t>
          </a:r>
          <a:endParaRPr kumimoji="1" lang="ja-JP" altLang="en-US" sz="1000" b="1">
            <a:latin typeface="ＭＳ Ｐゴシック"/>
          </a:endParaRPr>
        </a:p>
      </xdr:txBody>
    </xdr:sp>
    <xdr:clientData/>
  </xdr:oneCellAnchor>
  <xdr:twoCellAnchor>
    <xdr:from>
      <xdr:col>23</xdr:col>
      <xdr:colOff>428625</xdr:colOff>
      <xdr:row>59</xdr:row>
      <xdr:rowOff>3469</xdr:rowOff>
    </xdr:from>
    <xdr:to>
      <xdr:col>23</xdr:col>
      <xdr:colOff>606425</xdr:colOff>
      <xdr:row>59</xdr:row>
      <xdr:rowOff>3469</xdr:rowOff>
    </xdr:to>
    <xdr:cxnSp macro="">
      <xdr:nvCxnSpPr>
        <xdr:cNvPr id="583" name="直線コネクタ 582"/>
        <xdr:cNvCxnSpPr/>
      </xdr:nvCxnSpPr>
      <xdr:spPr>
        <a:xfrm>
          <a:off x="16230600" y="1011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68275</xdr:rowOff>
    </xdr:from>
    <xdr:ext cx="599010" cy="259045"/>
    <xdr:sp macro="" textlink="">
      <xdr:nvSpPr>
        <xdr:cNvPr id="584" name="教育費最大値テキスト"/>
        <xdr:cNvSpPr txBox="1"/>
      </xdr:nvSpPr>
      <xdr:spPr>
        <a:xfrm>
          <a:off x="16370300" y="846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129,267</a:t>
          </a:r>
          <a:endParaRPr kumimoji="1" lang="ja-JP" altLang="en-US" sz="1000" b="1">
            <a:latin typeface="ＭＳ Ｐゴシック"/>
          </a:endParaRPr>
        </a:p>
      </xdr:txBody>
    </xdr:sp>
    <xdr:clientData/>
  </xdr:oneCellAnchor>
  <xdr:twoCellAnchor>
    <xdr:from>
      <xdr:col>23</xdr:col>
      <xdr:colOff>428625</xdr:colOff>
      <xdr:row>50</xdr:row>
      <xdr:rowOff>121598</xdr:rowOff>
    </xdr:from>
    <xdr:to>
      <xdr:col>23</xdr:col>
      <xdr:colOff>606425</xdr:colOff>
      <xdr:row>50</xdr:row>
      <xdr:rowOff>121598</xdr:rowOff>
    </xdr:to>
    <xdr:cxnSp macro="">
      <xdr:nvCxnSpPr>
        <xdr:cNvPr id="585" name="直線コネクタ 584"/>
        <xdr:cNvCxnSpPr/>
      </xdr:nvCxnSpPr>
      <xdr:spPr>
        <a:xfrm>
          <a:off x="16230600" y="869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147315</xdr:rowOff>
    </xdr:from>
    <xdr:to>
      <xdr:col>23</xdr:col>
      <xdr:colOff>517525</xdr:colOff>
      <xdr:row>57</xdr:row>
      <xdr:rowOff>52132</xdr:rowOff>
    </xdr:to>
    <xdr:cxnSp macro="">
      <xdr:nvCxnSpPr>
        <xdr:cNvPr id="586" name="直線コネクタ 585"/>
        <xdr:cNvCxnSpPr/>
      </xdr:nvCxnSpPr>
      <xdr:spPr>
        <a:xfrm>
          <a:off x="15481300" y="9748515"/>
          <a:ext cx="838200" cy="7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162798</xdr:rowOff>
    </xdr:from>
    <xdr:ext cx="534377" cy="259045"/>
    <xdr:sp macro="" textlink="">
      <xdr:nvSpPr>
        <xdr:cNvPr id="587" name="教育費平均値テキスト"/>
        <xdr:cNvSpPr txBox="1"/>
      </xdr:nvSpPr>
      <xdr:spPr>
        <a:xfrm>
          <a:off x="16370300" y="9592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52,429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139921</xdr:rowOff>
    </xdr:from>
    <xdr:to>
      <xdr:col>23</xdr:col>
      <xdr:colOff>568325</xdr:colOff>
      <xdr:row>57</xdr:row>
      <xdr:rowOff>70071</xdr:rowOff>
    </xdr:to>
    <xdr:sp macro="" textlink="">
      <xdr:nvSpPr>
        <xdr:cNvPr id="588" name="フローチャート : 判断 587"/>
        <xdr:cNvSpPr/>
      </xdr:nvSpPr>
      <xdr:spPr>
        <a:xfrm>
          <a:off x="16268700" y="974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164432</xdr:rowOff>
    </xdr:from>
    <xdr:to>
      <xdr:col>22</xdr:col>
      <xdr:colOff>365125</xdr:colOff>
      <xdr:row>56</xdr:row>
      <xdr:rowOff>147315</xdr:rowOff>
    </xdr:to>
    <xdr:cxnSp macro="">
      <xdr:nvCxnSpPr>
        <xdr:cNvPr id="589" name="直線コネクタ 588"/>
        <xdr:cNvCxnSpPr/>
      </xdr:nvCxnSpPr>
      <xdr:spPr>
        <a:xfrm>
          <a:off x="14592300" y="9251282"/>
          <a:ext cx="889000" cy="49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79742</xdr:rowOff>
    </xdr:from>
    <xdr:to>
      <xdr:col>22</xdr:col>
      <xdr:colOff>415925</xdr:colOff>
      <xdr:row>57</xdr:row>
      <xdr:rowOff>9892</xdr:rowOff>
    </xdr:to>
    <xdr:sp macro="" textlink="">
      <xdr:nvSpPr>
        <xdr:cNvPr id="590" name="フローチャート : 判断 589"/>
        <xdr:cNvSpPr/>
      </xdr:nvSpPr>
      <xdr:spPr>
        <a:xfrm>
          <a:off x="15430500" y="968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26419</xdr:rowOff>
    </xdr:from>
    <xdr:ext cx="534377" cy="259045"/>
    <xdr:sp macro="" textlink="">
      <xdr:nvSpPr>
        <xdr:cNvPr id="591" name="テキスト ボックス 590"/>
        <xdr:cNvSpPr txBox="1"/>
      </xdr:nvSpPr>
      <xdr:spPr>
        <a:xfrm>
          <a:off x="15214111" y="94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164432</xdr:rowOff>
    </xdr:from>
    <xdr:to>
      <xdr:col>21</xdr:col>
      <xdr:colOff>161925</xdr:colOff>
      <xdr:row>56</xdr:row>
      <xdr:rowOff>1239</xdr:rowOff>
    </xdr:to>
    <xdr:cxnSp macro="">
      <xdr:nvCxnSpPr>
        <xdr:cNvPr id="592" name="直線コネクタ 591"/>
        <xdr:cNvCxnSpPr/>
      </xdr:nvCxnSpPr>
      <xdr:spPr>
        <a:xfrm flipV="1">
          <a:off x="13703300" y="9251282"/>
          <a:ext cx="889000" cy="35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21406</xdr:rowOff>
    </xdr:from>
    <xdr:to>
      <xdr:col>21</xdr:col>
      <xdr:colOff>212725</xdr:colOff>
      <xdr:row>56</xdr:row>
      <xdr:rowOff>123006</xdr:rowOff>
    </xdr:to>
    <xdr:sp macro="" textlink="">
      <xdr:nvSpPr>
        <xdr:cNvPr id="593" name="フローチャート : 判断 592"/>
        <xdr:cNvSpPr/>
      </xdr:nvSpPr>
      <xdr:spPr>
        <a:xfrm>
          <a:off x="14541500" y="962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114133</xdr:rowOff>
    </xdr:from>
    <xdr:ext cx="534377" cy="259045"/>
    <xdr:sp macro="" textlink="">
      <xdr:nvSpPr>
        <xdr:cNvPr id="594" name="テキスト ボックス 593"/>
        <xdr:cNvSpPr txBox="1"/>
      </xdr:nvSpPr>
      <xdr:spPr>
        <a:xfrm>
          <a:off x="14325111" y="971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1239</xdr:rowOff>
    </xdr:from>
    <xdr:to>
      <xdr:col>19</xdr:col>
      <xdr:colOff>644525</xdr:colOff>
      <xdr:row>57</xdr:row>
      <xdr:rowOff>38088</xdr:rowOff>
    </xdr:to>
    <xdr:cxnSp macro="">
      <xdr:nvCxnSpPr>
        <xdr:cNvPr id="595" name="直線コネクタ 594"/>
        <xdr:cNvCxnSpPr/>
      </xdr:nvCxnSpPr>
      <xdr:spPr>
        <a:xfrm flipV="1">
          <a:off x="12814300" y="9602439"/>
          <a:ext cx="889000" cy="20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97344</xdr:rowOff>
    </xdr:from>
    <xdr:to>
      <xdr:col>20</xdr:col>
      <xdr:colOff>9525</xdr:colOff>
      <xdr:row>57</xdr:row>
      <xdr:rowOff>27494</xdr:rowOff>
    </xdr:to>
    <xdr:sp macro="" textlink="">
      <xdr:nvSpPr>
        <xdr:cNvPr id="596" name="フローチャート : 判断 595"/>
        <xdr:cNvSpPr/>
      </xdr:nvSpPr>
      <xdr:spPr>
        <a:xfrm>
          <a:off x="13652500" y="96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18621</xdr:rowOff>
    </xdr:from>
    <xdr:ext cx="534377" cy="259045"/>
    <xdr:sp macro="" textlink="">
      <xdr:nvSpPr>
        <xdr:cNvPr id="597" name="テキスト ボックス 596"/>
        <xdr:cNvSpPr txBox="1"/>
      </xdr:nvSpPr>
      <xdr:spPr>
        <a:xfrm>
          <a:off x="13436111" y="97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122861</xdr:rowOff>
    </xdr:from>
    <xdr:to>
      <xdr:col>18</xdr:col>
      <xdr:colOff>492125</xdr:colOff>
      <xdr:row>57</xdr:row>
      <xdr:rowOff>53011</xdr:rowOff>
    </xdr:to>
    <xdr:sp macro="" textlink="">
      <xdr:nvSpPr>
        <xdr:cNvPr id="598" name="フローチャート : 判断 597"/>
        <xdr:cNvSpPr/>
      </xdr:nvSpPr>
      <xdr:spPr>
        <a:xfrm>
          <a:off x="12763500" y="972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69538</xdr:rowOff>
    </xdr:from>
    <xdr:ext cx="534377" cy="259045"/>
    <xdr:sp macro="" textlink="">
      <xdr:nvSpPr>
        <xdr:cNvPr id="599" name="テキスト ボックス 598"/>
        <xdr:cNvSpPr txBox="1"/>
      </xdr:nvSpPr>
      <xdr:spPr>
        <a:xfrm>
          <a:off x="12547111" y="949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1332</xdr:rowOff>
    </xdr:from>
    <xdr:to>
      <xdr:col>23</xdr:col>
      <xdr:colOff>568325</xdr:colOff>
      <xdr:row>57</xdr:row>
      <xdr:rowOff>102932</xdr:rowOff>
    </xdr:to>
    <xdr:sp macro="" textlink="">
      <xdr:nvSpPr>
        <xdr:cNvPr id="605" name="円/楕円 604"/>
        <xdr:cNvSpPr/>
      </xdr:nvSpPr>
      <xdr:spPr>
        <a:xfrm>
          <a:off x="16268700" y="977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151209</xdr:rowOff>
    </xdr:from>
    <xdr:ext cx="534377" cy="259045"/>
    <xdr:sp macro="" textlink="">
      <xdr:nvSpPr>
        <xdr:cNvPr id="606" name="教育費該当値テキスト"/>
        <xdr:cNvSpPr txBox="1"/>
      </xdr:nvSpPr>
      <xdr:spPr>
        <a:xfrm>
          <a:off x="16370300" y="975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50,129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96515</xdr:rowOff>
    </xdr:from>
    <xdr:to>
      <xdr:col>22</xdr:col>
      <xdr:colOff>415925</xdr:colOff>
      <xdr:row>57</xdr:row>
      <xdr:rowOff>26665</xdr:rowOff>
    </xdr:to>
    <xdr:sp macro="" textlink="">
      <xdr:nvSpPr>
        <xdr:cNvPr id="607" name="円/楕円 606"/>
        <xdr:cNvSpPr/>
      </xdr:nvSpPr>
      <xdr:spPr>
        <a:xfrm>
          <a:off x="15430500" y="969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17792</xdr:rowOff>
    </xdr:from>
    <xdr:ext cx="534377" cy="259045"/>
    <xdr:sp macro="" textlink="">
      <xdr:nvSpPr>
        <xdr:cNvPr id="608" name="テキスト ボックス 607"/>
        <xdr:cNvSpPr txBox="1"/>
      </xdr:nvSpPr>
      <xdr:spPr>
        <a:xfrm>
          <a:off x="15214111" y="97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55,467</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113632</xdr:rowOff>
    </xdr:from>
    <xdr:to>
      <xdr:col>21</xdr:col>
      <xdr:colOff>212725</xdr:colOff>
      <xdr:row>54</xdr:row>
      <xdr:rowOff>43782</xdr:rowOff>
    </xdr:to>
    <xdr:sp macro="" textlink="">
      <xdr:nvSpPr>
        <xdr:cNvPr id="609" name="円/楕円 608"/>
        <xdr:cNvSpPr/>
      </xdr:nvSpPr>
      <xdr:spPr>
        <a:xfrm>
          <a:off x="14541500" y="920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60309</xdr:rowOff>
    </xdr:from>
    <xdr:ext cx="534377" cy="259045"/>
    <xdr:sp macro="" textlink="">
      <xdr:nvSpPr>
        <xdr:cNvPr id="610" name="テキスト ボックス 609"/>
        <xdr:cNvSpPr txBox="1"/>
      </xdr:nvSpPr>
      <xdr:spPr>
        <a:xfrm>
          <a:off x="14325111" y="897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90,269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121889</xdr:rowOff>
    </xdr:from>
    <xdr:to>
      <xdr:col>20</xdr:col>
      <xdr:colOff>9525</xdr:colOff>
      <xdr:row>56</xdr:row>
      <xdr:rowOff>52039</xdr:rowOff>
    </xdr:to>
    <xdr:sp macro="" textlink="">
      <xdr:nvSpPr>
        <xdr:cNvPr id="611" name="円/楕円 610"/>
        <xdr:cNvSpPr/>
      </xdr:nvSpPr>
      <xdr:spPr>
        <a:xfrm>
          <a:off x="13652500" y="955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68566</xdr:rowOff>
    </xdr:from>
    <xdr:ext cx="534377" cy="259045"/>
    <xdr:sp macro="" textlink="">
      <xdr:nvSpPr>
        <xdr:cNvPr id="612" name="テキスト ボックス 611"/>
        <xdr:cNvSpPr txBox="1"/>
      </xdr:nvSpPr>
      <xdr:spPr>
        <a:xfrm>
          <a:off x="13436111" y="932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65,691</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158738</xdr:rowOff>
    </xdr:from>
    <xdr:to>
      <xdr:col>18</xdr:col>
      <xdr:colOff>492125</xdr:colOff>
      <xdr:row>57</xdr:row>
      <xdr:rowOff>88888</xdr:rowOff>
    </xdr:to>
    <xdr:sp macro="" textlink="">
      <xdr:nvSpPr>
        <xdr:cNvPr id="613" name="円/楕円 612"/>
        <xdr:cNvSpPr/>
      </xdr:nvSpPr>
      <xdr:spPr>
        <a:xfrm>
          <a:off x="12763500" y="975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80015</xdr:rowOff>
    </xdr:from>
    <xdr:ext cx="534377" cy="259045"/>
    <xdr:sp macro="" textlink="">
      <xdr:nvSpPr>
        <xdr:cNvPr id="614" name="テキスト ボックス 613"/>
        <xdr:cNvSpPr txBox="1"/>
      </xdr:nvSpPr>
      <xdr:spPr>
        <a:xfrm>
          <a:off x="12547111" y="985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51,112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5" name="直線コネクタ 62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6" name="テキスト ボックス 62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7" name="直線コネクタ 62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28" name="テキスト ボックス 62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9" name="直線コネクタ 62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30" name="テキスト ボックス 62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31" name="直線コネクタ 63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32" name="テキスト ボックス 63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33" name="直線コネクタ 63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4" name="テキスト ボックス 63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63092</xdr:rowOff>
    </xdr:from>
    <xdr:to>
      <xdr:col>23</xdr:col>
      <xdr:colOff>516889</xdr:colOff>
      <xdr:row>79</xdr:row>
      <xdr:rowOff>44450</xdr:rowOff>
    </xdr:to>
    <xdr:cxnSp macro="">
      <xdr:nvCxnSpPr>
        <xdr:cNvPr id="638" name="直線コネクタ 637"/>
        <xdr:cNvCxnSpPr/>
      </xdr:nvCxnSpPr>
      <xdr:spPr>
        <a:xfrm flipV="1">
          <a:off x="16317595" y="12236042"/>
          <a:ext cx="1269" cy="1352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91526</xdr:rowOff>
    </xdr:from>
    <xdr:ext cx="249299" cy="259045"/>
    <xdr:sp macro="" textlink="">
      <xdr:nvSpPr>
        <xdr:cNvPr id="639" name="災害復旧費最小値テキスト"/>
        <xdr:cNvSpPr txBox="1"/>
      </xdr:nvSpPr>
      <xdr:spPr>
        <a:xfrm>
          <a:off x="16370300" y="136360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40" name="直線コネクタ 63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9769</xdr:rowOff>
    </xdr:from>
    <xdr:ext cx="599010" cy="259045"/>
    <xdr:sp macro="" textlink="">
      <xdr:nvSpPr>
        <xdr:cNvPr id="641" name="災害復旧費最大値テキスト"/>
        <xdr:cNvSpPr txBox="1"/>
      </xdr:nvSpPr>
      <xdr:spPr>
        <a:xfrm>
          <a:off x="16370300" y="12011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355,107</a:t>
          </a:r>
          <a:endParaRPr kumimoji="1" lang="ja-JP" altLang="en-US" sz="1000" b="1">
            <a:latin typeface="ＭＳ Ｐゴシック"/>
          </a:endParaRPr>
        </a:p>
      </xdr:txBody>
    </xdr:sp>
    <xdr:clientData/>
  </xdr:oneCellAnchor>
  <xdr:twoCellAnchor>
    <xdr:from>
      <xdr:col>23</xdr:col>
      <xdr:colOff>428625</xdr:colOff>
      <xdr:row>71</xdr:row>
      <xdr:rowOff>63092</xdr:rowOff>
    </xdr:from>
    <xdr:to>
      <xdr:col>23</xdr:col>
      <xdr:colOff>606425</xdr:colOff>
      <xdr:row>71</xdr:row>
      <xdr:rowOff>63092</xdr:rowOff>
    </xdr:to>
    <xdr:cxnSp macro="">
      <xdr:nvCxnSpPr>
        <xdr:cNvPr id="642" name="直線コネクタ 641"/>
        <xdr:cNvCxnSpPr/>
      </xdr:nvCxnSpPr>
      <xdr:spPr>
        <a:xfrm>
          <a:off x="16230600" y="12236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43608</xdr:rowOff>
    </xdr:from>
    <xdr:to>
      <xdr:col>23</xdr:col>
      <xdr:colOff>517525</xdr:colOff>
      <xdr:row>79</xdr:row>
      <xdr:rowOff>44450</xdr:rowOff>
    </xdr:to>
    <xdr:cxnSp macro="">
      <xdr:nvCxnSpPr>
        <xdr:cNvPr id="643" name="直線コネクタ 642"/>
        <xdr:cNvCxnSpPr/>
      </xdr:nvCxnSpPr>
      <xdr:spPr>
        <a:xfrm flipV="1">
          <a:off x="15481300" y="13588158"/>
          <a:ext cx="838200" cy="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8976</xdr:rowOff>
    </xdr:from>
    <xdr:ext cx="469744" cy="259045"/>
    <xdr:sp macro="" textlink="">
      <xdr:nvSpPr>
        <xdr:cNvPr id="644" name="災害復旧費平均値テキスト"/>
        <xdr:cNvSpPr txBox="1"/>
      </xdr:nvSpPr>
      <xdr:spPr>
        <a:xfrm>
          <a:off x="16370300" y="13382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157549</xdr:rowOff>
    </xdr:from>
    <xdr:to>
      <xdr:col>23</xdr:col>
      <xdr:colOff>568325</xdr:colOff>
      <xdr:row>79</xdr:row>
      <xdr:rowOff>87699</xdr:rowOff>
    </xdr:to>
    <xdr:sp macro="" textlink="">
      <xdr:nvSpPr>
        <xdr:cNvPr id="645" name="フローチャート : 判断 644"/>
        <xdr:cNvSpPr/>
      </xdr:nvSpPr>
      <xdr:spPr>
        <a:xfrm>
          <a:off x="16268700" y="1353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6" name="直線コネクタ 645"/>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153978</xdr:rowOff>
    </xdr:from>
    <xdr:to>
      <xdr:col>22</xdr:col>
      <xdr:colOff>415925</xdr:colOff>
      <xdr:row>79</xdr:row>
      <xdr:rowOff>84128</xdr:rowOff>
    </xdr:to>
    <xdr:sp macro="" textlink="">
      <xdr:nvSpPr>
        <xdr:cNvPr id="647" name="フローチャート : 判断 646"/>
        <xdr:cNvSpPr/>
      </xdr:nvSpPr>
      <xdr:spPr>
        <a:xfrm>
          <a:off x="15430500" y="1352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100655</xdr:rowOff>
    </xdr:from>
    <xdr:ext cx="469744" cy="259045"/>
    <xdr:sp macro="" textlink="">
      <xdr:nvSpPr>
        <xdr:cNvPr id="648" name="テキスト ボックス 647"/>
        <xdr:cNvSpPr txBox="1"/>
      </xdr:nvSpPr>
      <xdr:spPr>
        <a:xfrm>
          <a:off x="15246427" y="13302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43955</xdr:rowOff>
    </xdr:from>
    <xdr:to>
      <xdr:col>21</xdr:col>
      <xdr:colOff>161925</xdr:colOff>
      <xdr:row>79</xdr:row>
      <xdr:rowOff>44450</xdr:rowOff>
    </xdr:to>
    <xdr:cxnSp macro="">
      <xdr:nvCxnSpPr>
        <xdr:cNvPr id="649" name="直線コネクタ 648"/>
        <xdr:cNvCxnSpPr/>
      </xdr:nvCxnSpPr>
      <xdr:spPr>
        <a:xfrm>
          <a:off x="13703300" y="1358850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134196</xdr:rowOff>
    </xdr:from>
    <xdr:to>
      <xdr:col>21</xdr:col>
      <xdr:colOff>212725</xdr:colOff>
      <xdr:row>79</xdr:row>
      <xdr:rowOff>64346</xdr:rowOff>
    </xdr:to>
    <xdr:sp macro="" textlink="">
      <xdr:nvSpPr>
        <xdr:cNvPr id="650" name="フローチャート : 判断 649"/>
        <xdr:cNvSpPr/>
      </xdr:nvSpPr>
      <xdr:spPr>
        <a:xfrm>
          <a:off x="14541500" y="1350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80873</xdr:rowOff>
    </xdr:from>
    <xdr:ext cx="469744" cy="259045"/>
    <xdr:sp macro="" textlink="">
      <xdr:nvSpPr>
        <xdr:cNvPr id="651" name="テキスト ボックス 650"/>
        <xdr:cNvSpPr txBox="1"/>
      </xdr:nvSpPr>
      <xdr:spPr>
        <a:xfrm>
          <a:off x="14357427" y="1328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43955</xdr:rowOff>
    </xdr:from>
    <xdr:to>
      <xdr:col>19</xdr:col>
      <xdr:colOff>644525</xdr:colOff>
      <xdr:row>79</xdr:row>
      <xdr:rowOff>44131</xdr:rowOff>
    </xdr:to>
    <xdr:cxnSp macro="">
      <xdr:nvCxnSpPr>
        <xdr:cNvPr id="652" name="直線コネクタ 651"/>
        <xdr:cNvCxnSpPr/>
      </xdr:nvCxnSpPr>
      <xdr:spPr>
        <a:xfrm flipV="1">
          <a:off x="12814300" y="13588505"/>
          <a:ext cx="889000" cy="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134967</xdr:rowOff>
    </xdr:from>
    <xdr:to>
      <xdr:col>20</xdr:col>
      <xdr:colOff>9525</xdr:colOff>
      <xdr:row>79</xdr:row>
      <xdr:rowOff>65117</xdr:rowOff>
    </xdr:to>
    <xdr:sp macro="" textlink="">
      <xdr:nvSpPr>
        <xdr:cNvPr id="653" name="フローチャート : 判断 652"/>
        <xdr:cNvSpPr/>
      </xdr:nvSpPr>
      <xdr:spPr>
        <a:xfrm>
          <a:off x="13652500" y="1350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81644</xdr:rowOff>
    </xdr:from>
    <xdr:ext cx="469744" cy="259045"/>
    <xdr:sp macro="" textlink="">
      <xdr:nvSpPr>
        <xdr:cNvPr id="654" name="テキスト ボックス 653"/>
        <xdr:cNvSpPr txBox="1"/>
      </xdr:nvSpPr>
      <xdr:spPr>
        <a:xfrm>
          <a:off x="13468427" y="1328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122410</xdr:rowOff>
    </xdr:from>
    <xdr:to>
      <xdr:col>18</xdr:col>
      <xdr:colOff>492125</xdr:colOff>
      <xdr:row>79</xdr:row>
      <xdr:rowOff>52560</xdr:rowOff>
    </xdr:to>
    <xdr:sp macro="" textlink="">
      <xdr:nvSpPr>
        <xdr:cNvPr id="655" name="フローチャート : 判断 654"/>
        <xdr:cNvSpPr/>
      </xdr:nvSpPr>
      <xdr:spPr>
        <a:xfrm>
          <a:off x="12763500" y="1349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69087</xdr:rowOff>
    </xdr:from>
    <xdr:ext cx="534377" cy="259045"/>
    <xdr:sp macro="" textlink="">
      <xdr:nvSpPr>
        <xdr:cNvPr id="656" name="テキスト ボックス 655"/>
        <xdr:cNvSpPr txBox="1"/>
      </xdr:nvSpPr>
      <xdr:spPr>
        <a:xfrm>
          <a:off x="12547111" y="1327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164258</xdr:rowOff>
    </xdr:from>
    <xdr:to>
      <xdr:col>23</xdr:col>
      <xdr:colOff>568325</xdr:colOff>
      <xdr:row>79</xdr:row>
      <xdr:rowOff>94408</xdr:rowOff>
    </xdr:to>
    <xdr:sp macro="" textlink="">
      <xdr:nvSpPr>
        <xdr:cNvPr id="662" name="円/楕円 661"/>
        <xdr:cNvSpPr/>
      </xdr:nvSpPr>
      <xdr:spPr>
        <a:xfrm>
          <a:off x="16268700" y="135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135976</xdr:rowOff>
    </xdr:from>
    <xdr:ext cx="378565" cy="259045"/>
    <xdr:sp macro="" textlink="">
      <xdr:nvSpPr>
        <xdr:cNvPr id="663" name="災害復旧費該当値テキスト"/>
        <xdr:cNvSpPr txBox="1"/>
      </xdr:nvSpPr>
      <xdr:spPr>
        <a:xfrm>
          <a:off x="16370300" y="13509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4" name="円/楕円 663"/>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5" name="テキスト ボックス 664"/>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6" name="円/楕円 665"/>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7" name="テキスト ボックス 666"/>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164605</xdr:rowOff>
    </xdr:from>
    <xdr:to>
      <xdr:col>20</xdr:col>
      <xdr:colOff>9525</xdr:colOff>
      <xdr:row>79</xdr:row>
      <xdr:rowOff>94755</xdr:rowOff>
    </xdr:to>
    <xdr:sp macro="" textlink="">
      <xdr:nvSpPr>
        <xdr:cNvPr id="668" name="円/楕円 667"/>
        <xdr:cNvSpPr/>
      </xdr:nvSpPr>
      <xdr:spPr>
        <a:xfrm>
          <a:off x="13652500" y="1353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85882</xdr:rowOff>
    </xdr:from>
    <xdr:ext cx="378565" cy="259045"/>
    <xdr:sp macro="" textlink="">
      <xdr:nvSpPr>
        <xdr:cNvPr id="669" name="テキスト ボックス 668"/>
        <xdr:cNvSpPr txBox="1"/>
      </xdr:nvSpPr>
      <xdr:spPr>
        <a:xfrm>
          <a:off x="13514017" y="1363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164781</xdr:rowOff>
    </xdr:from>
    <xdr:to>
      <xdr:col>18</xdr:col>
      <xdr:colOff>492125</xdr:colOff>
      <xdr:row>79</xdr:row>
      <xdr:rowOff>94931</xdr:rowOff>
    </xdr:to>
    <xdr:sp macro="" textlink="">
      <xdr:nvSpPr>
        <xdr:cNvPr id="670" name="円/楕円 669"/>
        <xdr:cNvSpPr/>
      </xdr:nvSpPr>
      <xdr:spPr>
        <a:xfrm>
          <a:off x="12763500" y="1353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86058</xdr:rowOff>
    </xdr:from>
    <xdr:ext cx="313932" cy="259045"/>
    <xdr:sp macro="" textlink="">
      <xdr:nvSpPr>
        <xdr:cNvPr id="671" name="テキスト ボックス 670"/>
        <xdr:cNvSpPr txBox="1"/>
      </xdr:nvSpPr>
      <xdr:spPr>
        <a:xfrm>
          <a:off x="12657333" y="13630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58286</xdr:rowOff>
    </xdr:from>
    <xdr:to>
      <xdr:col>23</xdr:col>
      <xdr:colOff>516889</xdr:colOff>
      <xdr:row>98</xdr:row>
      <xdr:rowOff>77347</xdr:rowOff>
    </xdr:to>
    <xdr:cxnSp macro="">
      <xdr:nvCxnSpPr>
        <xdr:cNvPr id="697" name="直線コネクタ 696"/>
        <xdr:cNvCxnSpPr/>
      </xdr:nvCxnSpPr>
      <xdr:spPr>
        <a:xfrm flipV="1">
          <a:off x="16317595" y="15488786"/>
          <a:ext cx="1269" cy="139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81174</xdr:rowOff>
    </xdr:from>
    <xdr:ext cx="534377" cy="259045"/>
    <xdr:sp macro="" textlink="">
      <xdr:nvSpPr>
        <xdr:cNvPr id="698" name="公債費最小値テキスト"/>
        <xdr:cNvSpPr txBox="1"/>
      </xdr:nvSpPr>
      <xdr:spPr>
        <a:xfrm>
          <a:off x="16370300" y="1688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17,728</a:t>
          </a:r>
          <a:endParaRPr kumimoji="1" lang="ja-JP" altLang="en-US" sz="1000" b="1">
            <a:latin typeface="ＭＳ Ｐゴシック"/>
          </a:endParaRPr>
        </a:p>
      </xdr:txBody>
    </xdr:sp>
    <xdr:clientData/>
  </xdr:oneCellAnchor>
  <xdr:twoCellAnchor>
    <xdr:from>
      <xdr:col>23</xdr:col>
      <xdr:colOff>428625</xdr:colOff>
      <xdr:row>98</xdr:row>
      <xdr:rowOff>77347</xdr:rowOff>
    </xdr:from>
    <xdr:to>
      <xdr:col>23</xdr:col>
      <xdr:colOff>606425</xdr:colOff>
      <xdr:row>98</xdr:row>
      <xdr:rowOff>77347</xdr:rowOff>
    </xdr:to>
    <xdr:cxnSp macro="">
      <xdr:nvCxnSpPr>
        <xdr:cNvPr id="699" name="直線コネクタ 698"/>
        <xdr:cNvCxnSpPr/>
      </xdr:nvCxnSpPr>
      <xdr:spPr>
        <a:xfrm>
          <a:off x="16230600" y="1687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4963</xdr:rowOff>
    </xdr:from>
    <xdr:ext cx="599010" cy="259045"/>
    <xdr:sp macro="" textlink="">
      <xdr:nvSpPr>
        <xdr:cNvPr id="700" name="公債費最大値テキスト"/>
        <xdr:cNvSpPr txBox="1"/>
      </xdr:nvSpPr>
      <xdr:spPr>
        <a:xfrm>
          <a:off x="16370300" y="1526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145,479</a:t>
          </a:r>
          <a:endParaRPr kumimoji="1" lang="ja-JP" altLang="en-US" sz="1000" b="1">
            <a:latin typeface="ＭＳ Ｐゴシック"/>
          </a:endParaRPr>
        </a:p>
      </xdr:txBody>
    </xdr:sp>
    <xdr:clientData/>
  </xdr:oneCellAnchor>
  <xdr:twoCellAnchor>
    <xdr:from>
      <xdr:col>23</xdr:col>
      <xdr:colOff>428625</xdr:colOff>
      <xdr:row>90</xdr:row>
      <xdr:rowOff>58286</xdr:rowOff>
    </xdr:from>
    <xdr:to>
      <xdr:col>23</xdr:col>
      <xdr:colOff>606425</xdr:colOff>
      <xdr:row>90</xdr:row>
      <xdr:rowOff>58286</xdr:rowOff>
    </xdr:to>
    <xdr:cxnSp macro="">
      <xdr:nvCxnSpPr>
        <xdr:cNvPr id="701" name="直線コネクタ 700"/>
        <xdr:cNvCxnSpPr/>
      </xdr:nvCxnSpPr>
      <xdr:spPr>
        <a:xfrm>
          <a:off x="16230600" y="1548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76367</xdr:rowOff>
    </xdr:from>
    <xdr:to>
      <xdr:col>23</xdr:col>
      <xdr:colOff>517525</xdr:colOff>
      <xdr:row>97</xdr:row>
      <xdr:rowOff>122369</xdr:rowOff>
    </xdr:to>
    <xdr:cxnSp macro="">
      <xdr:nvCxnSpPr>
        <xdr:cNvPr id="702" name="直線コネクタ 701"/>
        <xdr:cNvCxnSpPr/>
      </xdr:nvCxnSpPr>
      <xdr:spPr>
        <a:xfrm flipV="1">
          <a:off x="15481300" y="16707017"/>
          <a:ext cx="8382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12216</xdr:rowOff>
    </xdr:from>
    <xdr:ext cx="534377" cy="259045"/>
    <xdr:sp macro="" textlink="">
      <xdr:nvSpPr>
        <xdr:cNvPr id="703" name="公債費平均値テキスト"/>
        <xdr:cNvSpPr txBox="1"/>
      </xdr:nvSpPr>
      <xdr:spPr>
        <a:xfrm>
          <a:off x="16370300" y="16299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52,646</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160789</xdr:rowOff>
    </xdr:from>
    <xdr:to>
      <xdr:col>23</xdr:col>
      <xdr:colOff>568325</xdr:colOff>
      <xdr:row>96</xdr:row>
      <xdr:rowOff>90939</xdr:rowOff>
    </xdr:to>
    <xdr:sp macro="" textlink="">
      <xdr:nvSpPr>
        <xdr:cNvPr id="704" name="フローチャート : 判断 703"/>
        <xdr:cNvSpPr/>
      </xdr:nvSpPr>
      <xdr:spPr>
        <a:xfrm>
          <a:off x="16268700" y="1644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122369</xdr:rowOff>
    </xdr:from>
    <xdr:to>
      <xdr:col>22</xdr:col>
      <xdr:colOff>365125</xdr:colOff>
      <xdr:row>97</xdr:row>
      <xdr:rowOff>131068</xdr:rowOff>
    </xdr:to>
    <xdr:cxnSp macro="">
      <xdr:nvCxnSpPr>
        <xdr:cNvPr id="705" name="直線コネクタ 704"/>
        <xdr:cNvCxnSpPr/>
      </xdr:nvCxnSpPr>
      <xdr:spPr>
        <a:xfrm flipV="1">
          <a:off x="14592300" y="16753019"/>
          <a:ext cx="889000" cy="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133640</xdr:rowOff>
    </xdr:from>
    <xdr:to>
      <xdr:col>22</xdr:col>
      <xdr:colOff>415925</xdr:colOff>
      <xdr:row>96</xdr:row>
      <xdr:rowOff>63790</xdr:rowOff>
    </xdr:to>
    <xdr:sp macro="" textlink="">
      <xdr:nvSpPr>
        <xdr:cNvPr id="706" name="フローチャート : 判断 705"/>
        <xdr:cNvSpPr/>
      </xdr:nvSpPr>
      <xdr:spPr>
        <a:xfrm>
          <a:off x="15430500" y="1642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80317</xdr:rowOff>
    </xdr:from>
    <xdr:ext cx="534377" cy="259045"/>
    <xdr:sp macro="" textlink="">
      <xdr:nvSpPr>
        <xdr:cNvPr id="707" name="テキスト ボックス 706"/>
        <xdr:cNvSpPr txBox="1"/>
      </xdr:nvSpPr>
      <xdr:spPr>
        <a:xfrm>
          <a:off x="15214111" y="1619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131068</xdr:rowOff>
    </xdr:from>
    <xdr:to>
      <xdr:col>21</xdr:col>
      <xdr:colOff>161925</xdr:colOff>
      <xdr:row>97</xdr:row>
      <xdr:rowOff>137816</xdr:rowOff>
    </xdr:to>
    <xdr:cxnSp macro="">
      <xdr:nvCxnSpPr>
        <xdr:cNvPr id="708" name="直線コネクタ 707"/>
        <xdr:cNvCxnSpPr/>
      </xdr:nvCxnSpPr>
      <xdr:spPr>
        <a:xfrm flipV="1">
          <a:off x="13703300" y="16761718"/>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167027</xdr:rowOff>
    </xdr:from>
    <xdr:to>
      <xdr:col>21</xdr:col>
      <xdr:colOff>212725</xdr:colOff>
      <xdr:row>95</xdr:row>
      <xdr:rowOff>97177</xdr:rowOff>
    </xdr:to>
    <xdr:sp macro="" textlink="">
      <xdr:nvSpPr>
        <xdr:cNvPr id="709" name="フローチャート : 判断 708"/>
        <xdr:cNvSpPr/>
      </xdr:nvSpPr>
      <xdr:spPr>
        <a:xfrm>
          <a:off x="14541500" y="1628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113704</xdr:rowOff>
    </xdr:from>
    <xdr:ext cx="534377" cy="259045"/>
    <xdr:sp macro="" textlink="">
      <xdr:nvSpPr>
        <xdr:cNvPr id="710" name="テキスト ボックス 709"/>
        <xdr:cNvSpPr txBox="1"/>
      </xdr:nvSpPr>
      <xdr:spPr>
        <a:xfrm>
          <a:off x="14325111" y="1605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126561</xdr:rowOff>
    </xdr:from>
    <xdr:to>
      <xdr:col>19</xdr:col>
      <xdr:colOff>644525</xdr:colOff>
      <xdr:row>97</xdr:row>
      <xdr:rowOff>137816</xdr:rowOff>
    </xdr:to>
    <xdr:cxnSp macro="">
      <xdr:nvCxnSpPr>
        <xdr:cNvPr id="711" name="直線コネクタ 710"/>
        <xdr:cNvCxnSpPr/>
      </xdr:nvCxnSpPr>
      <xdr:spPr>
        <a:xfrm>
          <a:off x="12814300" y="16757211"/>
          <a:ext cx="889000" cy="1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161311</xdr:rowOff>
    </xdr:from>
    <xdr:to>
      <xdr:col>20</xdr:col>
      <xdr:colOff>9525</xdr:colOff>
      <xdr:row>95</xdr:row>
      <xdr:rowOff>91461</xdr:rowOff>
    </xdr:to>
    <xdr:sp macro="" textlink="">
      <xdr:nvSpPr>
        <xdr:cNvPr id="712" name="フローチャート : 判断 711"/>
        <xdr:cNvSpPr/>
      </xdr:nvSpPr>
      <xdr:spPr>
        <a:xfrm>
          <a:off x="13652500" y="1627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107988</xdr:rowOff>
    </xdr:from>
    <xdr:ext cx="534377" cy="259045"/>
    <xdr:sp macro="" textlink="">
      <xdr:nvSpPr>
        <xdr:cNvPr id="713" name="テキスト ボックス 712"/>
        <xdr:cNvSpPr txBox="1"/>
      </xdr:nvSpPr>
      <xdr:spPr>
        <a:xfrm>
          <a:off x="13436111" y="160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159178</xdr:rowOff>
    </xdr:from>
    <xdr:to>
      <xdr:col>18</xdr:col>
      <xdr:colOff>492125</xdr:colOff>
      <xdr:row>95</xdr:row>
      <xdr:rowOff>89328</xdr:rowOff>
    </xdr:to>
    <xdr:sp macro="" textlink="">
      <xdr:nvSpPr>
        <xdr:cNvPr id="714" name="フローチャート : 判断 713"/>
        <xdr:cNvSpPr/>
      </xdr:nvSpPr>
      <xdr:spPr>
        <a:xfrm>
          <a:off x="12763500" y="1627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105855</xdr:rowOff>
    </xdr:from>
    <xdr:ext cx="534377" cy="259045"/>
    <xdr:sp macro="" textlink="">
      <xdr:nvSpPr>
        <xdr:cNvPr id="715" name="テキスト ボックス 714"/>
        <xdr:cNvSpPr txBox="1"/>
      </xdr:nvSpPr>
      <xdr:spPr>
        <a:xfrm>
          <a:off x="12547111" y="160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25567</xdr:rowOff>
    </xdr:from>
    <xdr:to>
      <xdr:col>23</xdr:col>
      <xdr:colOff>568325</xdr:colOff>
      <xdr:row>97</xdr:row>
      <xdr:rowOff>127167</xdr:rowOff>
    </xdr:to>
    <xdr:sp macro="" textlink="">
      <xdr:nvSpPr>
        <xdr:cNvPr id="721" name="円/楕円 720"/>
        <xdr:cNvSpPr/>
      </xdr:nvSpPr>
      <xdr:spPr>
        <a:xfrm>
          <a:off x="16268700" y="166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3994</xdr:rowOff>
    </xdr:from>
    <xdr:ext cx="534377" cy="259045"/>
    <xdr:sp macro="" textlink="">
      <xdr:nvSpPr>
        <xdr:cNvPr id="722" name="公債費該当値テキスト"/>
        <xdr:cNvSpPr txBox="1"/>
      </xdr:nvSpPr>
      <xdr:spPr>
        <a:xfrm>
          <a:off x="16370300" y="1663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71569</xdr:rowOff>
    </xdr:from>
    <xdr:to>
      <xdr:col>22</xdr:col>
      <xdr:colOff>415925</xdr:colOff>
      <xdr:row>98</xdr:row>
      <xdr:rowOff>1719</xdr:rowOff>
    </xdr:to>
    <xdr:sp macro="" textlink="">
      <xdr:nvSpPr>
        <xdr:cNvPr id="723" name="円/楕円 722"/>
        <xdr:cNvSpPr/>
      </xdr:nvSpPr>
      <xdr:spPr>
        <a:xfrm>
          <a:off x="15430500" y="167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164296</xdr:rowOff>
    </xdr:from>
    <xdr:ext cx="534377" cy="259045"/>
    <xdr:sp macro="" textlink="">
      <xdr:nvSpPr>
        <xdr:cNvPr id="724" name="テキスト ボックス 723"/>
        <xdr:cNvSpPr txBox="1"/>
      </xdr:nvSpPr>
      <xdr:spPr>
        <a:xfrm>
          <a:off x="15214111" y="167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80268</xdr:rowOff>
    </xdr:from>
    <xdr:to>
      <xdr:col>21</xdr:col>
      <xdr:colOff>212725</xdr:colOff>
      <xdr:row>98</xdr:row>
      <xdr:rowOff>10418</xdr:rowOff>
    </xdr:to>
    <xdr:sp macro="" textlink="">
      <xdr:nvSpPr>
        <xdr:cNvPr id="725" name="円/楕円 724"/>
        <xdr:cNvSpPr/>
      </xdr:nvSpPr>
      <xdr:spPr>
        <a:xfrm>
          <a:off x="14541500" y="1671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1545</xdr:rowOff>
    </xdr:from>
    <xdr:ext cx="534377" cy="259045"/>
    <xdr:sp macro="" textlink="">
      <xdr:nvSpPr>
        <xdr:cNvPr id="726" name="テキスト ボックス 725"/>
        <xdr:cNvSpPr txBox="1"/>
      </xdr:nvSpPr>
      <xdr:spPr>
        <a:xfrm>
          <a:off x="14325111" y="1680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87016</xdr:rowOff>
    </xdr:from>
    <xdr:to>
      <xdr:col>20</xdr:col>
      <xdr:colOff>9525</xdr:colOff>
      <xdr:row>98</xdr:row>
      <xdr:rowOff>17166</xdr:rowOff>
    </xdr:to>
    <xdr:sp macro="" textlink="">
      <xdr:nvSpPr>
        <xdr:cNvPr id="727" name="円/楕円 726"/>
        <xdr:cNvSpPr/>
      </xdr:nvSpPr>
      <xdr:spPr>
        <a:xfrm>
          <a:off x="13652500" y="167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8293</xdr:rowOff>
    </xdr:from>
    <xdr:ext cx="534377" cy="259045"/>
    <xdr:sp macro="" textlink="">
      <xdr:nvSpPr>
        <xdr:cNvPr id="728" name="テキスト ボックス 727"/>
        <xdr:cNvSpPr txBox="1"/>
      </xdr:nvSpPr>
      <xdr:spPr>
        <a:xfrm>
          <a:off x="13436111" y="168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75761</xdr:rowOff>
    </xdr:from>
    <xdr:to>
      <xdr:col>18</xdr:col>
      <xdr:colOff>492125</xdr:colOff>
      <xdr:row>98</xdr:row>
      <xdr:rowOff>5911</xdr:rowOff>
    </xdr:to>
    <xdr:sp macro="" textlink="">
      <xdr:nvSpPr>
        <xdr:cNvPr id="729" name="円/楕円 728"/>
        <xdr:cNvSpPr/>
      </xdr:nvSpPr>
      <xdr:spPr>
        <a:xfrm>
          <a:off x="12763500" y="167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168488</xdr:rowOff>
    </xdr:from>
    <xdr:ext cx="534377" cy="259045"/>
    <xdr:sp macro="" textlink="">
      <xdr:nvSpPr>
        <xdr:cNvPr id="730" name="テキスト ボックス 729"/>
        <xdr:cNvSpPr txBox="1"/>
      </xdr:nvSpPr>
      <xdr:spPr>
        <a:xfrm>
          <a:off x="12547111" y="1679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41" name="直線コネクタ 74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42" name="テキスト ボックス 74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43" name="直線コネクタ 74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4" name="テキスト ボックス 74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5" name="直線コネクタ 74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6" name="テキスト ボックス 74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7" name="直線コネクタ 74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8" name="テキスト ボックス 74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9" name="直線コネクタ 74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50" name="テキスト ボックス 74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2" name="テキスト ボックス 75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137668</xdr:rowOff>
    </xdr:from>
    <xdr:to>
      <xdr:col>32</xdr:col>
      <xdr:colOff>186689</xdr:colOff>
      <xdr:row>39</xdr:row>
      <xdr:rowOff>44450</xdr:rowOff>
    </xdr:to>
    <xdr:cxnSp macro="">
      <xdr:nvCxnSpPr>
        <xdr:cNvPr id="754" name="直線コネクタ 753"/>
        <xdr:cNvCxnSpPr/>
      </xdr:nvCxnSpPr>
      <xdr:spPr>
        <a:xfrm flipV="1">
          <a:off x="22159595" y="5452618"/>
          <a:ext cx="1269" cy="1278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58564</xdr:rowOff>
    </xdr:from>
    <xdr:ext cx="249299" cy="259045"/>
    <xdr:sp macro="" textlink="">
      <xdr:nvSpPr>
        <xdr:cNvPr id="755" name="諸支出金最小値テキスト"/>
        <xdr:cNvSpPr txBox="1"/>
      </xdr:nvSpPr>
      <xdr:spPr>
        <a:xfrm>
          <a:off x="22212300" y="6745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6" name="直線コネクタ 75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84345</xdr:rowOff>
    </xdr:from>
    <xdr:ext cx="534377" cy="259045"/>
    <xdr:sp macro="" textlink="">
      <xdr:nvSpPr>
        <xdr:cNvPr id="757" name="諸支出金最大値テキスト"/>
        <xdr:cNvSpPr txBox="1"/>
      </xdr:nvSpPr>
      <xdr:spPr>
        <a:xfrm>
          <a:off x="22212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10,066</a:t>
          </a:r>
          <a:endParaRPr kumimoji="1" lang="ja-JP" altLang="en-US" sz="1000" b="1">
            <a:latin typeface="ＭＳ Ｐゴシック"/>
          </a:endParaRPr>
        </a:p>
      </xdr:txBody>
    </xdr:sp>
    <xdr:clientData/>
  </xdr:oneCellAnchor>
  <xdr:twoCellAnchor>
    <xdr:from>
      <xdr:col>32</xdr:col>
      <xdr:colOff>98425</xdr:colOff>
      <xdr:row>31</xdr:row>
      <xdr:rowOff>137668</xdr:rowOff>
    </xdr:from>
    <xdr:to>
      <xdr:col>32</xdr:col>
      <xdr:colOff>276225</xdr:colOff>
      <xdr:row>31</xdr:row>
      <xdr:rowOff>137668</xdr:rowOff>
    </xdr:to>
    <xdr:cxnSp macro="">
      <xdr:nvCxnSpPr>
        <xdr:cNvPr id="758" name="直線コネクタ 757"/>
        <xdr:cNvCxnSpPr/>
      </xdr:nvCxnSpPr>
      <xdr:spPr>
        <a:xfrm>
          <a:off x="22072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9" name="直線コネクタ 75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147464</xdr:rowOff>
    </xdr:from>
    <xdr:ext cx="378565" cy="259045"/>
    <xdr:sp macro="" textlink="">
      <xdr:nvSpPr>
        <xdr:cNvPr id="760" name="諸支出金平均値テキスト"/>
        <xdr:cNvSpPr txBox="1"/>
      </xdr:nvSpPr>
      <xdr:spPr>
        <a:xfrm>
          <a:off x="22212300" y="64911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124587</xdr:rowOff>
    </xdr:from>
    <xdr:to>
      <xdr:col>32</xdr:col>
      <xdr:colOff>238125</xdr:colOff>
      <xdr:row>39</xdr:row>
      <xdr:rowOff>54737</xdr:rowOff>
    </xdr:to>
    <xdr:sp macro="" textlink="">
      <xdr:nvSpPr>
        <xdr:cNvPr id="761" name="フローチャート : 判断 760"/>
        <xdr:cNvSpPr/>
      </xdr:nvSpPr>
      <xdr:spPr>
        <a:xfrm>
          <a:off x="221107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62" name="直線コネクタ 76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142113</xdr:rowOff>
    </xdr:from>
    <xdr:to>
      <xdr:col>31</xdr:col>
      <xdr:colOff>85725</xdr:colOff>
      <xdr:row>39</xdr:row>
      <xdr:rowOff>72263</xdr:rowOff>
    </xdr:to>
    <xdr:sp macro="" textlink="">
      <xdr:nvSpPr>
        <xdr:cNvPr id="763" name="フローチャート : 判断 762"/>
        <xdr:cNvSpPr/>
      </xdr:nvSpPr>
      <xdr:spPr>
        <a:xfrm>
          <a:off x="21272500" y="665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88790</xdr:rowOff>
    </xdr:from>
    <xdr:ext cx="378565" cy="259045"/>
    <xdr:sp macro="" textlink="">
      <xdr:nvSpPr>
        <xdr:cNvPr id="764" name="テキスト ボックス 763"/>
        <xdr:cNvSpPr txBox="1"/>
      </xdr:nvSpPr>
      <xdr:spPr>
        <a:xfrm>
          <a:off x="21134017" y="6432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5" name="直線コネクタ 76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134366</xdr:rowOff>
    </xdr:from>
    <xdr:to>
      <xdr:col>29</xdr:col>
      <xdr:colOff>568325</xdr:colOff>
      <xdr:row>39</xdr:row>
      <xdr:rowOff>64516</xdr:rowOff>
    </xdr:to>
    <xdr:sp macro="" textlink="">
      <xdr:nvSpPr>
        <xdr:cNvPr id="766" name="フローチャート : 判断 765"/>
        <xdr:cNvSpPr/>
      </xdr:nvSpPr>
      <xdr:spPr>
        <a:xfrm>
          <a:off x="20383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81043</xdr:rowOff>
    </xdr:from>
    <xdr:ext cx="378565" cy="259045"/>
    <xdr:sp macro="" textlink="">
      <xdr:nvSpPr>
        <xdr:cNvPr id="767" name="テキスト ボックス 766"/>
        <xdr:cNvSpPr txBox="1"/>
      </xdr:nvSpPr>
      <xdr:spPr>
        <a:xfrm>
          <a:off x="20245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8" name="直線コネクタ 76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82296</xdr:rowOff>
    </xdr:from>
    <xdr:to>
      <xdr:col>28</xdr:col>
      <xdr:colOff>365125</xdr:colOff>
      <xdr:row>39</xdr:row>
      <xdr:rowOff>12446</xdr:rowOff>
    </xdr:to>
    <xdr:sp macro="" textlink="">
      <xdr:nvSpPr>
        <xdr:cNvPr id="769" name="フローチャート : 判断 768"/>
        <xdr:cNvSpPr/>
      </xdr:nvSpPr>
      <xdr:spPr>
        <a:xfrm>
          <a:off x="19494500" y="659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28973</xdr:rowOff>
    </xdr:from>
    <xdr:ext cx="378565" cy="259045"/>
    <xdr:sp macro="" textlink="">
      <xdr:nvSpPr>
        <xdr:cNvPr id="770" name="テキスト ボックス 769"/>
        <xdr:cNvSpPr txBox="1"/>
      </xdr:nvSpPr>
      <xdr:spPr>
        <a:xfrm>
          <a:off x="19356017" y="6372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101219</xdr:rowOff>
    </xdr:from>
    <xdr:to>
      <xdr:col>27</xdr:col>
      <xdr:colOff>161925</xdr:colOff>
      <xdr:row>39</xdr:row>
      <xdr:rowOff>31369</xdr:rowOff>
    </xdr:to>
    <xdr:sp macro="" textlink="">
      <xdr:nvSpPr>
        <xdr:cNvPr id="771" name="フローチャート : 判断 770"/>
        <xdr:cNvSpPr/>
      </xdr:nvSpPr>
      <xdr:spPr>
        <a:xfrm>
          <a:off x="18605500" y="661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47896</xdr:rowOff>
    </xdr:from>
    <xdr:ext cx="378565" cy="259045"/>
    <xdr:sp macro="" textlink="">
      <xdr:nvSpPr>
        <xdr:cNvPr id="772" name="テキスト ボックス 771"/>
        <xdr:cNvSpPr txBox="1"/>
      </xdr:nvSpPr>
      <xdr:spPr>
        <a:xfrm>
          <a:off x="18467017" y="639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8" name="円/楕円 77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103014</xdr:rowOff>
    </xdr:from>
    <xdr:ext cx="249299" cy="259045"/>
    <xdr:sp macro="" textlink="">
      <xdr:nvSpPr>
        <xdr:cNvPr id="779" name="諸支出金該当値テキスト"/>
        <xdr:cNvSpPr txBox="1"/>
      </xdr:nvSpPr>
      <xdr:spPr>
        <a:xfrm>
          <a:off x="22212300" y="66181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80" name="円/楕円 77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81" name="テキスト ボックス 78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82" name="円/楕円 78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83" name="テキスト ボックス 78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4" name="円/楕円 78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5" name="テキスト ボックス 78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6" name="円/楕円 78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7" name="テキスト ボックス 78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8" name="直線コネクタ 79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9" name="テキスト ボックス 79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800" name="直線コネクタ 79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801" name="テキスト ボックス 80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802" name="直線コネクタ 80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803" name="テキスト ボックス 80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804" name="直線コネクタ 80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805" name="テキスト ボックス 80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807" name="テキスト ボックス 80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75692</xdr:rowOff>
    </xdr:from>
    <xdr:to>
      <xdr:col>32</xdr:col>
      <xdr:colOff>186689</xdr:colOff>
      <xdr:row>58</xdr:row>
      <xdr:rowOff>139700</xdr:rowOff>
    </xdr:to>
    <xdr:cxnSp macro="">
      <xdr:nvCxnSpPr>
        <xdr:cNvPr id="809" name="直線コネクタ 808"/>
        <xdr:cNvCxnSpPr/>
      </xdr:nvCxnSpPr>
      <xdr:spPr>
        <a:xfrm flipV="1">
          <a:off x="22159595" y="8991092"/>
          <a:ext cx="1269"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162323</xdr:rowOff>
    </xdr:from>
    <xdr:ext cx="249299" cy="259045"/>
    <xdr:sp macro="" textlink="">
      <xdr:nvSpPr>
        <xdr:cNvPr id="810" name="前年度繰上充用金最小値テキスト"/>
        <xdr:cNvSpPr txBox="1"/>
      </xdr:nvSpPr>
      <xdr:spPr>
        <a:xfrm>
          <a:off x="22212300" y="10106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11" name="直線コネクタ 81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22369</xdr:rowOff>
    </xdr:from>
    <xdr:ext cx="378565" cy="259045"/>
    <xdr:sp macro="" textlink="">
      <xdr:nvSpPr>
        <xdr:cNvPr id="812" name="前年度繰上充用金最大値テキスト"/>
        <xdr:cNvSpPr txBox="1"/>
      </xdr:nvSpPr>
      <xdr:spPr>
        <a:xfrm>
          <a:off x="22212300" y="8766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32</xdr:col>
      <xdr:colOff>98425</xdr:colOff>
      <xdr:row>52</xdr:row>
      <xdr:rowOff>75692</xdr:rowOff>
    </xdr:from>
    <xdr:to>
      <xdr:col>32</xdr:col>
      <xdr:colOff>276225</xdr:colOff>
      <xdr:row>52</xdr:row>
      <xdr:rowOff>75692</xdr:rowOff>
    </xdr:to>
    <xdr:cxnSp macro="">
      <xdr:nvCxnSpPr>
        <xdr:cNvPr id="813" name="直線コネクタ 812"/>
        <xdr:cNvCxnSpPr/>
      </xdr:nvCxnSpPr>
      <xdr:spPr>
        <a:xfrm>
          <a:off x="22072600" y="899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14" name="直線コネクタ 81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79773</xdr:rowOff>
    </xdr:from>
    <xdr:ext cx="249299" cy="259045"/>
    <xdr:sp macro="" textlink="">
      <xdr:nvSpPr>
        <xdr:cNvPr id="815" name="前年度繰上充用金平均値テキスト"/>
        <xdr:cNvSpPr txBox="1"/>
      </xdr:nvSpPr>
      <xdr:spPr>
        <a:xfrm>
          <a:off x="22212300" y="9852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56896</xdr:rowOff>
    </xdr:from>
    <xdr:to>
      <xdr:col>32</xdr:col>
      <xdr:colOff>238125</xdr:colOff>
      <xdr:row>58</xdr:row>
      <xdr:rowOff>158496</xdr:rowOff>
    </xdr:to>
    <xdr:sp macro="" textlink="">
      <xdr:nvSpPr>
        <xdr:cNvPr id="816" name="フローチャート : 判断 815"/>
        <xdr:cNvSpPr/>
      </xdr:nvSpPr>
      <xdr:spPr>
        <a:xfrm>
          <a:off x="22110700" y="1000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7" name="直線コネクタ 81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8" name="フローチャート : 判断 81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9" name="テキスト ボックス 81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20" name="直線コネクタ 81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109474</xdr:rowOff>
    </xdr:from>
    <xdr:to>
      <xdr:col>29</xdr:col>
      <xdr:colOff>568325</xdr:colOff>
      <xdr:row>58</xdr:row>
      <xdr:rowOff>39624</xdr:rowOff>
    </xdr:to>
    <xdr:sp macro="" textlink="">
      <xdr:nvSpPr>
        <xdr:cNvPr id="821" name="フローチャート : 判断 820"/>
        <xdr:cNvSpPr/>
      </xdr:nvSpPr>
      <xdr:spPr>
        <a:xfrm>
          <a:off x="20383500" y="988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56</xdr:row>
      <xdr:rowOff>56151</xdr:rowOff>
    </xdr:from>
    <xdr:ext cx="313932" cy="259045"/>
    <xdr:sp macro="" textlink="">
      <xdr:nvSpPr>
        <xdr:cNvPr id="822" name="テキスト ボックス 821"/>
        <xdr:cNvSpPr txBox="1"/>
      </xdr:nvSpPr>
      <xdr:spPr>
        <a:xfrm>
          <a:off x="20277333" y="96573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23" name="直線コネクタ 82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141478</xdr:rowOff>
    </xdr:from>
    <xdr:to>
      <xdr:col>28</xdr:col>
      <xdr:colOff>365125</xdr:colOff>
      <xdr:row>58</xdr:row>
      <xdr:rowOff>71628</xdr:rowOff>
    </xdr:to>
    <xdr:sp macro="" textlink="">
      <xdr:nvSpPr>
        <xdr:cNvPr id="824" name="フローチャート : 判断 823"/>
        <xdr:cNvSpPr/>
      </xdr:nvSpPr>
      <xdr:spPr>
        <a:xfrm>
          <a:off x="19494500" y="9914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56</xdr:row>
      <xdr:rowOff>88155</xdr:rowOff>
    </xdr:from>
    <xdr:ext cx="313932" cy="259045"/>
    <xdr:sp macro="" textlink="">
      <xdr:nvSpPr>
        <xdr:cNvPr id="825" name="テキスト ボックス 824"/>
        <xdr:cNvSpPr txBox="1"/>
      </xdr:nvSpPr>
      <xdr:spPr>
        <a:xfrm>
          <a:off x="19388333" y="9689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15748</xdr:rowOff>
    </xdr:from>
    <xdr:to>
      <xdr:col>27</xdr:col>
      <xdr:colOff>161925</xdr:colOff>
      <xdr:row>58</xdr:row>
      <xdr:rowOff>117348</xdr:rowOff>
    </xdr:to>
    <xdr:sp macro="" textlink="">
      <xdr:nvSpPr>
        <xdr:cNvPr id="826" name="フローチャート : 判断 825"/>
        <xdr:cNvSpPr/>
      </xdr:nvSpPr>
      <xdr:spPr>
        <a:xfrm>
          <a:off x="18605500" y="995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56</xdr:row>
      <xdr:rowOff>133875</xdr:rowOff>
    </xdr:from>
    <xdr:ext cx="313932" cy="259045"/>
    <xdr:sp macro="" textlink="">
      <xdr:nvSpPr>
        <xdr:cNvPr id="827" name="テキスト ボックス 826"/>
        <xdr:cNvSpPr txBox="1"/>
      </xdr:nvSpPr>
      <xdr:spPr>
        <a:xfrm>
          <a:off x="18499333" y="9735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33" name="円/楕円 83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35323</xdr:rowOff>
    </xdr:from>
    <xdr:ext cx="249299" cy="259045"/>
    <xdr:sp macro="" textlink="">
      <xdr:nvSpPr>
        <xdr:cNvPr id="834" name="前年度繰上充用金該当値テキスト"/>
        <xdr:cNvSpPr txBox="1"/>
      </xdr:nvSpPr>
      <xdr:spPr>
        <a:xfrm>
          <a:off x="22212300" y="9979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35" name="円/楕円 83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36" name="テキスト ボックス 83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7" name="円/楕円 83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8" name="テキスト ボックス 837"/>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9" name="円/楕円 83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40" name="テキスト ボックス 839"/>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41" name="円/楕円 84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42" name="テキスト ボックス 84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類似団体と比べ平成</a:t>
          </a:r>
          <a:r>
            <a:rPr kumimoji="1" lang="en-US" altLang="ja-JP" sz="1200">
              <a:solidFill>
                <a:schemeClr val="dk1"/>
              </a:solidFill>
              <a:effectLst/>
              <a:latin typeface="+mn-lt"/>
              <a:ea typeface="+mn-ea"/>
              <a:cs typeface="+mn-cs"/>
            </a:rPr>
            <a:t>28</a:t>
          </a:r>
          <a:r>
            <a:rPr kumimoji="1" lang="ja-JP" altLang="ja-JP" sz="1200">
              <a:solidFill>
                <a:schemeClr val="dk1"/>
              </a:solidFill>
              <a:effectLst/>
              <a:latin typeface="+mn-lt"/>
              <a:ea typeface="+mn-ea"/>
              <a:cs typeface="+mn-cs"/>
            </a:rPr>
            <a:t>年度の衛生費</a:t>
          </a:r>
          <a:r>
            <a:rPr kumimoji="1" lang="ja-JP" altLang="en-US" sz="1200">
              <a:solidFill>
                <a:schemeClr val="dk1"/>
              </a:solidFill>
              <a:effectLst/>
              <a:latin typeface="+mn-lt"/>
              <a:ea typeface="+mn-ea"/>
              <a:cs typeface="+mn-cs"/>
            </a:rPr>
            <a:t>が多い原因は、新クリーンセンター建設によるものである。</a:t>
          </a:r>
          <a:endParaRPr lang="ja-JP" altLang="ja-JP" sz="16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平成</a:t>
          </a:r>
          <a:r>
            <a:rPr lang="en-US" altLang="ja-JP" sz="900">
              <a:solidFill>
                <a:schemeClr val="dk1"/>
              </a:solidFill>
              <a:effectLst/>
              <a:latin typeface="+mn-lt"/>
              <a:ea typeface="+mn-ea"/>
              <a:cs typeface="+mn-cs"/>
            </a:rPr>
            <a:t>27</a:t>
          </a:r>
          <a:r>
            <a:rPr lang="ja-JP" altLang="ja-JP" sz="900">
              <a:solidFill>
                <a:schemeClr val="dk1"/>
              </a:solidFill>
              <a:effectLst/>
              <a:latin typeface="+mn-lt"/>
              <a:ea typeface="+mn-ea"/>
              <a:cs typeface="+mn-cs"/>
            </a:rPr>
            <a:t>年度は、平成</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年度からの繰越金があったため財政調整基金を繰り入れることがなかったが、今年度は</a:t>
          </a:r>
          <a:r>
            <a:rPr lang="en-US" altLang="ja-JP" sz="900">
              <a:solidFill>
                <a:schemeClr val="dk1"/>
              </a:solidFill>
              <a:effectLst/>
              <a:latin typeface="+mn-lt"/>
              <a:ea typeface="+mn-ea"/>
              <a:cs typeface="+mn-cs"/>
            </a:rPr>
            <a:t>9</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4</a:t>
          </a:r>
          <a:r>
            <a:rPr lang="ja-JP" altLang="ja-JP" sz="900">
              <a:solidFill>
                <a:schemeClr val="dk1"/>
              </a:solidFill>
              <a:effectLst/>
              <a:latin typeface="+mn-lt"/>
              <a:ea typeface="+mn-ea"/>
              <a:cs typeface="+mn-cs"/>
            </a:rPr>
            <a:t>千万円を財政調整基金から繰り入れることとなった。平成</a:t>
          </a:r>
          <a:r>
            <a:rPr lang="en-US" altLang="ja-JP" sz="900">
              <a:solidFill>
                <a:schemeClr val="dk1"/>
              </a:solidFill>
              <a:effectLst/>
              <a:latin typeface="+mn-lt"/>
              <a:ea typeface="+mn-ea"/>
              <a:cs typeface="+mn-cs"/>
            </a:rPr>
            <a:t>21</a:t>
          </a:r>
          <a:r>
            <a:rPr lang="ja-JP" altLang="ja-JP" sz="900">
              <a:solidFill>
                <a:schemeClr val="dk1"/>
              </a:solidFill>
              <a:effectLst/>
              <a:latin typeface="+mn-lt"/>
              <a:ea typeface="+mn-ea"/>
              <a:cs typeface="+mn-cs"/>
            </a:rPr>
            <a:t>年度以降、財政調整基金からの繰入れは行っていなかったが、今年度は財政調整基金に大きく頼ることとなり、実質単年度収支の赤字も拡大した。</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歳入面では合併特例措置の段階的縮減に伴う普通交付税の減少等により、経常的な一般財源収入が前年度より</a:t>
          </a:r>
          <a:r>
            <a:rPr lang="en-US" altLang="ja-JP" sz="900">
              <a:solidFill>
                <a:schemeClr val="dk1"/>
              </a:solidFill>
              <a:effectLst/>
              <a:latin typeface="+mn-lt"/>
              <a:ea typeface="+mn-ea"/>
              <a:cs typeface="+mn-cs"/>
            </a:rPr>
            <a:t>2</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5,537</a:t>
          </a:r>
          <a:r>
            <a:rPr lang="ja-JP" altLang="ja-JP" sz="900">
              <a:solidFill>
                <a:schemeClr val="dk1"/>
              </a:solidFill>
              <a:effectLst/>
              <a:latin typeface="+mn-lt"/>
              <a:ea typeface="+mn-ea"/>
              <a:cs typeface="+mn-cs"/>
            </a:rPr>
            <a:t>万</a:t>
          </a:r>
          <a:r>
            <a:rPr lang="en-US" altLang="ja-JP" sz="900">
              <a:solidFill>
                <a:schemeClr val="dk1"/>
              </a:solidFill>
              <a:effectLst/>
              <a:latin typeface="+mn-lt"/>
              <a:ea typeface="+mn-ea"/>
              <a:cs typeface="+mn-cs"/>
            </a:rPr>
            <a:t>4</a:t>
          </a:r>
          <a:r>
            <a:rPr lang="ja-JP" altLang="en-US" sz="900">
              <a:solidFill>
                <a:schemeClr val="dk1"/>
              </a:solidFill>
              <a:effectLst/>
              <a:latin typeface="+mn-lt"/>
              <a:ea typeface="+mn-ea"/>
              <a:cs typeface="+mn-cs"/>
            </a:rPr>
            <a:t>千円</a:t>
          </a:r>
          <a:r>
            <a:rPr lang="ja-JP" altLang="ja-JP" sz="900">
              <a:solidFill>
                <a:schemeClr val="dk1"/>
              </a:solidFill>
              <a:effectLst/>
              <a:latin typeface="+mn-lt"/>
              <a:ea typeface="+mn-ea"/>
              <a:cs typeface="+mn-cs"/>
            </a:rPr>
            <a:t>減少したことや、歳出面では新市建設計画事業に伴う合併特例事業債の本格的な償還の開始等により、公債費が前年度より約</a:t>
          </a:r>
          <a:r>
            <a:rPr lang="en-US" altLang="ja-JP" sz="900">
              <a:solidFill>
                <a:schemeClr val="dk1"/>
              </a:solidFill>
              <a:effectLst/>
              <a:latin typeface="+mn-lt"/>
              <a:ea typeface="+mn-ea"/>
              <a:cs typeface="+mn-cs"/>
            </a:rPr>
            <a:t>1</a:t>
          </a:r>
          <a:r>
            <a:rPr lang="ja-JP" altLang="ja-JP" sz="900">
              <a:solidFill>
                <a:schemeClr val="dk1"/>
              </a:solidFill>
              <a:effectLst/>
              <a:latin typeface="+mn-lt"/>
              <a:ea typeface="+mn-ea"/>
              <a:cs typeface="+mn-cs"/>
            </a:rPr>
            <a:t>億</a:t>
          </a:r>
          <a:r>
            <a:rPr lang="en-US" altLang="ja-JP" sz="900">
              <a:solidFill>
                <a:schemeClr val="dk1"/>
              </a:solidFill>
              <a:effectLst/>
              <a:latin typeface="+mn-lt"/>
              <a:ea typeface="+mn-ea"/>
              <a:cs typeface="+mn-cs"/>
            </a:rPr>
            <a:t>6</a:t>
          </a:r>
          <a:r>
            <a:rPr lang="ja-JP" altLang="ja-JP" sz="900">
              <a:solidFill>
                <a:schemeClr val="dk1"/>
              </a:solidFill>
              <a:effectLst/>
              <a:latin typeface="+mn-lt"/>
              <a:ea typeface="+mn-ea"/>
              <a:cs typeface="+mn-cs"/>
            </a:rPr>
            <a:t>千万円増加したことが主な要因である。</a:t>
          </a:r>
        </a:p>
        <a:p>
          <a:r>
            <a:rPr lang="ja-JP" altLang="en-US" sz="900">
              <a:solidFill>
                <a:schemeClr val="dk1"/>
              </a:solidFill>
              <a:effectLst/>
              <a:latin typeface="+mn-lt"/>
              <a:ea typeface="+mn-ea"/>
              <a:cs typeface="+mn-cs"/>
            </a:rPr>
            <a:t>　</a:t>
          </a:r>
          <a:r>
            <a:rPr lang="ja-JP" altLang="ja-JP" sz="900">
              <a:solidFill>
                <a:schemeClr val="dk1"/>
              </a:solidFill>
              <a:effectLst/>
              <a:latin typeface="+mn-lt"/>
              <a:ea typeface="+mn-ea"/>
              <a:cs typeface="+mn-cs"/>
            </a:rPr>
            <a:t>特定財源の確保に努めながら各事業の必要性や規模等を見直し、財源に見合った規模に抑制し、更に、経常的な費用については、経費の節減や事業内容の見直しによる縮減に努め、切り詰められる経費をより切り詰めたうえで、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奈良県葛城市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今年度の決算においても、全ての会計において実質黒字となり、連結実質赤字は発生していない</a:t>
          </a:r>
          <a:r>
            <a:rPr lang="ja-JP" altLang="en-US" sz="1200">
              <a:solidFill>
                <a:schemeClr val="dk1"/>
              </a:solidFill>
              <a:effectLst/>
              <a:latin typeface="+mn-lt"/>
              <a:ea typeface="+mn-ea"/>
              <a:cs typeface="+mn-cs"/>
            </a:rPr>
            <a:t>が、黒字額が逓減傾向にあるため、</a:t>
          </a:r>
          <a:r>
            <a:rPr lang="ja-JP" altLang="ja-JP" sz="1200">
              <a:solidFill>
                <a:schemeClr val="dk1"/>
              </a:solidFill>
              <a:effectLst/>
              <a:latin typeface="+mn-lt"/>
              <a:ea typeface="+mn-ea"/>
              <a:cs typeface="+mn-cs"/>
            </a:rPr>
            <a:t>今後も、限りある予算の効率性を高め、適切な受益者負担となるよう健全な行財政運営及び経営管理を</a:t>
          </a:r>
          <a:r>
            <a:rPr lang="ja-JP" altLang="en-US" sz="1200">
              <a:solidFill>
                <a:schemeClr val="dk1"/>
              </a:solidFill>
              <a:effectLst/>
              <a:latin typeface="+mn-lt"/>
              <a:ea typeface="+mn-ea"/>
              <a:cs typeface="+mn-cs"/>
            </a:rPr>
            <a:t>より一層</a:t>
          </a:r>
          <a:r>
            <a:rPr lang="ja-JP" altLang="ja-JP" sz="1200">
              <a:solidFill>
                <a:schemeClr val="dk1"/>
              </a:solidFill>
              <a:effectLst/>
              <a:latin typeface="+mn-lt"/>
              <a:ea typeface="+mn-ea"/>
              <a:cs typeface="+mn-cs"/>
            </a:rPr>
            <a:t>推進していく。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19433892</v>
      </c>
      <c r="BO4" s="351"/>
      <c r="BP4" s="351"/>
      <c r="BQ4" s="351"/>
      <c r="BR4" s="351"/>
      <c r="BS4" s="351"/>
      <c r="BT4" s="351"/>
      <c r="BU4" s="352"/>
      <c r="BV4" s="350">
        <v>16364769</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1.9</v>
      </c>
      <c r="CU4" s="357"/>
      <c r="CV4" s="357"/>
      <c r="CW4" s="357"/>
      <c r="CX4" s="357"/>
      <c r="CY4" s="357"/>
      <c r="CZ4" s="357"/>
      <c r="DA4" s="358"/>
      <c r="DB4" s="356">
        <v>2</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18820528</v>
      </c>
      <c r="BO5" s="388"/>
      <c r="BP5" s="388"/>
      <c r="BQ5" s="388"/>
      <c r="BR5" s="388"/>
      <c r="BS5" s="388"/>
      <c r="BT5" s="388"/>
      <c r="BU5" s="389"/>
      <c r="BV5" s="387">
        <v>15677296</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96.8</v>
      </c>
      <c r="CU5" s="385"/>
      <c r="CV5" s="385"/>
      <c r="CW5" s="385"/>
      <c r="CX5" s="385"/>
      <c r="CY5" s="385"/>
      <c r="CZ5" s="385"/>
      <c r="DA5" s="386"/>
      <c r="DB5" s="384">
        <v>90.6</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613364</v>
      </c>
      <c r="BO6" s="388"/>
      <c r="BP6" s="388"/>
      <c r="BQ6" s="388"/>
      <c r="BR6" s="388"/>
      <c r="BS6" s="388"/>
      <c r="BT6" s="388"/>
      <c r="BU6" s="389"/>
      <c r="BV6" s="387">
        <v>687473</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102.7</v>
      </c>
      <c r="CU6" s="425"/>
      <c r="CV6" s="425"/>
      <c r="CW6" s="425"/>
      <c r="CX6" s="425"/>
      <c r="CY6" s="425"/>
      <c r="CZ6" s="425"/>
      <c r="DA6" s="426"/>
      <c r="DB6" s="424">
        <v>97.6</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443871</v>
      </c>
      <c r="BO7" s="388"/>
      <c r="BP7" s="388"/>
      <c r="BQ7" s="388"/>
      <c r="BR7" s="388"/>
      <c r="BS7" s="388"/>
      <c r="BT7" s="388"/>
      <c r="BU7" s="389"/>
      <c r="BV7" s="387">
        <v>509708</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8751310</v>
      </c>
      <c r="CU7" s="388"/>
      <c r="CV7" s="388"/>
      <c r="CW7" s="388"/>
      <c r="CX7" s="388"/>
      <c r="CY7" s="388"/>
      <c r="CZ7" s="388"/>
      <c r="DA7" s="389"/>
      <c r="DB7" s="387">
        <v>8819219</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169493</v>
      </c>
      <c r="BO8" s="388"/>
      <c r="BP8" s="388"/>
      <c r="BQ8" s="388"/>
      <c r="BR8" s="388"/>
      <c r="BS8" s="388"/>
      <c r="BT8" s="388"/>
      <c r="BU8" s="389"/>
      <c r="BV8" s="387">
        <v>177765</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0.53</v>
      </c>
      <c r="CU8" s="428"/>
      <c r="CV8" s="428"/>
      <c r="CW8" s="428"/>
      <c r="CX8" s="428"/>
      <c r="CY8" s="428"/>
      <c r="CZ8" s="428"/>
      <c r="DA8" s="429"/>
      <c r="DB8" s="427">
        <v>0.54</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36635</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-8272</v>
      </c>
      <c r="BO9" s="388"/>
      <c r="BP9" s="388"/>
      <c r="BQ9" s="388"/>
      <c r="BR9" s="388"/>
      <c r="BS9" s="388"/>
      <c r="BT9" s="388"/>
      <c r="BU9" s="389"/>
      <c r="BV9" s="387">
        <v>-436679</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11.3</v>
      </c>
      <c r="CU9" s="385"/>
      <c r="CV9" s="385"/>
      <c r="CW9" s="385"/>
      <c r="CX9" s="385"/>
      <c r="CY9" s="385"/>
      <c r="CZ9" s="385"/>
      <c r="DA9" s="386"/>
      <c r="DB9" s="384">
        <v>10</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35859</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9240</v>
      </c>
      <c r="BO10" s="388"/>
      <c r="BP10" s="388"/>
      <c r="BQ10" s="388"/>
      <c r="BR10" s="388"/>
      <c r="BS10" s="388"/>
      <c r="BT10" s="388"/>
      <c r="BU10" s="389"/>
      <c r="BV10" s="387">
        <v>8579</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37170</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940000</v>
      </c>
      <c r="BO12" s="388"/>
      <c r="BP12" s="388"/>
      <c r="BQ12" s="388"/>
      <c r="BR12" s="388"/>
      <c r="BS12" s="388"/>
      <c r="BT12" s="388"/>
      <c r="BU12" s="389"/>
      <c r="BV12" s="387" t="s">
        <v>120</v>
      </c>
      <c r="BW12" s="388"/>
      <c r="BX12" s="388"/>
      <c r="BY12" s="388"/>
      <c r="BZ12" s="388"/>
      <c r="CA12" s="388"/>
      <c r="CB12" s="388"/>
      <c r="CC12" s="389"/>
      <c r="CD12" s="390" t="s">
        <v>121</v>
      </c>
      <c r="CE12" s="391"/>
      <c r="CF12" s="391"/>
      <c r="CG12" s="391"/>
      <c r="CH12" s="391"/>
      <c r="CI12" s="391"/>
      <c r="CJ12" s="391"/>
      <c r="CK12" s="391"/>
      <c r="CL12" s="391"/>
      <c r="CM12" s="391"/>
      <c r="CN12" s="391"/>
      <c r="CO12" s="391"/>
      <c r="CP12" s="391"/>
      <c r="CQ12" s="391"/>
      <c r="CR12" s="391"/>
      <c r="CS12" s="392"/>
      <c r="CT12" s="427" t="s">
        <v>120</v>
      </c>
      <c r="CU12" s="428"/>
      <c r="CV12" s="428"/>
      <c r="CW12" s="428"/>
      <c r="CX12" s="428"/>
      <c r="CY12" s="428"/>
      <c r="CZ12" s="428"/>
      <c r="DA12" s="429"/>
      <c r="DB12" s="427" t="s">
        <v>120</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36882</v>
      </c>
      <c r="S13" s="469"/>
      <c r="T13" s="469"/>
      <c r="U13" s="469"/>
      <c r="V13" s="470"/>
      <c r="W13" s="403" t="s">
        <v>123</v>
      </c>
      <c r="X13" s="404"/>
      <c r="Y13" s="404"/>
      <c r="Z13" s="404"/>
      <c r="AA13" s="404"/>
      <c r="AB13" s="394"/>
      <c r="AC13" s="438">
        <v>547</v>
      </c>
      <c r="AD13" s="439"/>
      <c r="AE13" s="439"/>
      <c r="AF13" s="439"/>
      <c r="AG13" s="478"/>
      <c r="AH13" s="438">
        <v>550</v>
      </c>
      <c r="AI13" s="439"/>
      <c r="AJ13" s="439"/>
      <c r="AK13" s="439"/>
      <c r="AL13" s="440"/>
      <c r="AM13" s="416" t="s">
        <v>124</v>
      </c>
      <c r="AN13" s="417"/>
      <c r="AO13" s="417"/>
      <c r="AP13" s="417"/>
      <c r="AQ13" s="417"/>
      <c r="AR13" s="417"/>
      <c r="AS13" s="417"/>
      <c r="AT13" s="418"/>
      <c r="AU13" s="419" t="s">
        <v>118</v>
      </c>
      <c r="AV13" s="420"/>
      <c r="AW13" s="420"/>
      <c r="AX13" s="420"/>
      <c r="AY13" s="421" t="s">
        <v>125</v>
      </c>
      <c r="AZ13" s="422"/>
      <c r="BA13" s="422"/>
      <c r="BB13" s="422"/>
      <c r="BC13" s="422"/>
      <c r="BD13" s="422"/>
      <c r="BE13" s="422"/>
      <c r="BF13" s="422"/>
      <c r="BG13" s="422"/>
      <c r="BH13" s="422"/>
      <c r="BI13" s="422"/>
      <c r="BJ13" s="422"/>
      <c r="BK13" s="422"/>
      <c r="BL13" s="422"/>
      <c r="BM13" s="423"/>
      <c r="BN13" s="387">
        <v>-939032</v>
      </c>
      <c r="BO13" s="388"/>
      <c r="BP13" s="388"/>
      <c r="BQ13" s="388"/>
      <c r="BR13" s="388"/>
      <c r="BS13" s="388"/>
      <c r="BT13" s="388"/>
      <c r="BU13" s="389"/>
      <c r="BV13" s="387">
        <v>-428100</v>
      </c>
      <c r="BW13" s="388"/>
      <c r="BX13" s="388"/>
      <c r="BY13" s="388"/>
      <c r="BZ13" s="388"/>
      <c r="CA13" s="388"/>
      <c r="CB13" s="388"/>
      <c r="CC13" s="389"/>
      <c r="CD13" s="390" t="s">
        <v>126</v>
      </c>
      <c r="CE13" s="391"/>
      <c r="CF13" s="391"/>
      <c r="CG13" s="391"/>
      <c r="CH13" s="391"/>
      <c r="CI13" s="391"/>
      <c r="CJ13" s="391"/>
      <c r="CK13" s="391"/>
      <c r="CL13" s="391"/>
      <c r="CM13" s="391"/>
      <c r="CN13" s="391"/>
      <c r="CO13" s="391"/>
      <c r="CP13" s="391"/>
      <c r="CQ13" s="391"/>
      <c r="CR13" s="391"/>
      <c r="CS13" s="392"/>
      <c r="CT13" s="384">
        <v>5.8</v>
      </c>
      <c r="CU13" s="385"/>
      <c r="CV13" s="385"/>
      <c r="CW13" s="385"/>
      <c r="CX13" s="385"/>
      <c r="CY13" s="385"/>
      <c r="CZ13" s="385"/>
      <c r="DA13" s="386"/>
      <c r="DB13" s="384">
        <v>5.9</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127</v>
      </c>
      <c r="M14" s="466"/>
      <c r="N14" s="466"/>
      <c r="O14" s="466"/>
      <c r="P14" s="466"/>
      <c r="Q14" s="467"/>
      <c r="R14" s="468">
        <v>37062</v>
      </c>
      <c r="S14" s="469"/>
      <c r="T14" s="469"/>
      <c r="U14" s="469"/>
      <c r="V14" s="470"/>
      <c r="W14" s="377"/>
      <c r="X14" s="378"/>
      <c r="Y14" s="378"/>
      <c r="Z14" s="378"/>
      <c r="AA14" s="378"/>
      <c r="AB14" s="367"/>
      <c r="AC14" s="471">
        <v>3.5</v>
      </c>
      <c r="AD14" s="472"/>
      <c r="AE14" s="472"/>
      <c r="AF14" s="472"/>
      <c r="AG14" s="473"/>
      <c r="AH14" s="471">
        <v>3.6</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128</v>
      </c>
      <c r="CE14" s="480"/>
      <c r="CF14" s="480"/>
      <c r="CG14" s="480"/>
      <c r="CH14" s="480"/>
      <c r="CI14" s="480"/>
      <c r="CJ14" s="480"/>
      <c r="CK14" s="480"/>
      <c r="CL14" s="480"/>
      <c r="CM14" s="480"/>
      <c r="CN14" s="480"/>
      <c r="CO14" s="480"/>
      <c r="CP14" s="480"/>
      <c r="CQ14" s="480"/>
      <c r="CR14" s="480"/>
      <c r="CS14" s="481"/>
      <c r="CT14" s="482">
        <v>60.2</v>
      </c>
      <c r="CU14" s="483"/>
      <c r="CV14" s="483"/>
      <c r="CW14" s="483"/>
      <c r="CX14" s="483"/>
      <c r="CY14" s="483"/>
      <c r="CZ14" s="483"/>
      <c r="DA14" s="484"/>
      <c r="DB14" s="482">
        <v>47.7</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36799</v>
      </c>
      <c r="S15" s="469"/>
      <c r="T15" s="469"/>
      <c r="U15" s="469"/>
      <c r="V15" s="470"/>
      <c r="W15" s="403" t="s">
        <v>129</v>
      </c>
      <c r="X15" s="404"/>
      <c r="Y15" s="404"/>
      <c r="Z15" s="404"/>
      <c r="AA15" s="404"/>
      <c r="AB15" s="394"/>
      <c r="AC15" s="438">
        <v>4643</v>
      </c>
      <c r="AD15" s="439"/>
      <c r="AE15" s="439"/>
      <c r="AF15" s="439"/>
      <c r="AG15" s="478"/>
      <c r="AH15" s="438">
        <v>4792</v>
      </c>
      <c r="AI15" s="439"/>
      <c r="AJ15" s="439"/>
      <c r="AK15" s="439"/>
      <c r="AL15" s="440"/>
      <c r="AM15" s="416"/>
      <c r="AN15" s="417"/>
      <c r="AO15" s="417"/>
      <c r="AP15" s="417"/>
      <c r="AQ15" s="417"/>
      <c r="AR15" s="417"/>
      <c r="AS15" s="417"/>
      <c r="AT15" s="418"/>
      <c r="AU15" s="419"/>
      <c r="AV15" s="420"/>
      <c r="AW15" s="420"/>
      <c r="AX15" s="420"/>
      <c r="AY15" s="347" t="s">
        <v>130</v>
      </c>
      <c r="AZ15" s="348"/>
      <c r="BA15" s="348"/>
      <c r="BB15" s="348"/>
      <c r="BC15" s="348"/>
      <c r="BD15" s="348"/>
      <c r="BE15" s="348"/>
      <c r="BF15" s="348"/>
      <c r="BG15" s="348"/>
      <c r="BH15" s="348"/>
      <c r="BI15" s="348"/>
      <c r="BJ15" s="348"/>
      <c r="BK15" s="348"/>
      <c r="BL15" s="348"/>
      <c r="BM15" s="349"/>
      <c r="BN15" s="350">
        <v>3706939</v>
      </c>
      <c r="BO15" s="351"/>
      <c r="BP15" s="351"/>
      <c r="BQ15" s="351"/>
      <c r="BR15" s="351"/>
      <c r="BS15" s="351"/>
      <c r="BT15" s="351"/>
      <c r="BU15" s="352"/>
      <c r="BV15" s="350">
        <v>3579693</v>
      </c>
      <c r="BW15" s="351"/>
      <c r="BX15" s="351"/>
      <c r="BY15" s="351"/>
      <c r="BZ15" s="351"/>
      <c r="CA15" s="351"/>
      <c r="CB15" s="351"/>
      <c r="CC15" s="352"/>
      <c r="CD15" s="485" t="s">
        <v>131</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132</v>
      </c>
      <c r="M16" s="496"/>
      <c r="N16" s="496"/>
      <c r="O16" s="496"/>
      <c r="P16" s="496"/>
      <c r="Q16" s="497"/>
      <c r="R16" s="488" t="s">
        <v>133</v>
      </c>
      <c r="S16" s="489"/>
      <c r="T16" s="489"/>
      <c r="U16" s="489"/>
      <c r="V16" s="490"/>
      <c r="W16" s="377"/>
      <c r="X16" s="378"/>
      <c r="Y16" s="378"/>
      <c r="Z16" s="378"/>
      <c r="AA16" s="378"/>
      <c r="AB16" s="367"/>
      <c r="AC16" s="471">
        <v>29.9</v>
      </c>
      <c r="AD16" s="472"/>
      <c r="AE16" s="472"/>
      <c r="AF16" s="472"/>
      <c r="AG16" s="473"/>
      <c r="AH16" s="471">
        <v>31.8</v>
      </c>
      <c r="AI16" s="472"/>
      <c r="AJ16" s="472"/>
      <c r="AK16" s="472"/>
      <c r="AL16" s="474"/>
      <c r="AM16" s="416"/>
      <c r="AN16" s="417"/>
      <c r="AO16" s="417"/>
      <c r="AP16" s="417"/>
      <c r="AQ16" s="417"/>
      <c r="AR16" s="417"/>
      <c r="AS16" s="417"/>
      <c r="AT16" s="418"/>
      <c r="AU16" s="419"/>
      <c r="AV16" s="420"/>
      <c r="AW16" s="420"/>
      <c r="AX16" s="420"/>
      <c r="AY16" s="421" t="s">
        <v>134</v>
      </c>
      <c r="AZ16" s="422"/>
      <c r="BA16" s="422"/>
      <c r="BB16" s="422"/>
      <c r="BC16" s="422"/>
      <c r="BD16" s="422"/>
      <c r="BE16" s="422"/>
      <c r="BF16" s="422"/>
      <c r="BG16" s="422"/>
      <c r="BH16" s="422"/>
      <c r="BI16" s="422"/>
      <c r="BJ16" s="422"/>
      <c r="BK16" s="422"/>
      <c r="BL16" s="422"/>
      <c r="BM16" s="423"/>
      <c r="BN16" s="387">
        <v>6991515</v>
      </c>
      <c r="BO16" s="388"/>
      <c r="BP16" s="388"/>
      <c r="BQ16" s="388"/>
      <c r="BR16" s="388"/>
      <c r="BS16" s="388"/>
      <c r="BT16" s="388"/>
      <c r="BU16" s="389"/>
      <c r="BV16" s="387">
        <v>6766624</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135</v>
      </c>
      <c r="N17" s="492"/>
      <c r="O17" s="492"/>
      <c r="P17" s="492"/>
      <c r="Q17" s="493"/>
      <c r="R17" s="488" t="s">
        <v>136</v>
      </c>
      <c r="S17" s="489"/>
      <c r="T17" s="489"/>
      <c r="U17" s="489"/>
      <c r="V17" s="490"/>
      <c r="W17" s="403" t="s">
        <v>137</v>
      </c>
      <c r="X17" s="404"/>
      <c r="Y17" s="404"/>
      <c r="Z17" s="404"/>
      <c r="AA17" s="404"/>
      <c r="AB17" s="394"/>
      <c r="AC17" s="438">
        <v>10325</v>
      </c>
      <c r="AD17" s="439"/>
      <c r="AE17" s="439"/>
      <c r="AF17" s="439"/>
      <c r="AG17" s="478"/>
      <c r="AH17" s="438">
        <v>9730</v>
      </c>
      <c r="AI17" s="439"/>
      <c r="AJ17" s="439"/>
      <c r="AK17" s="439"/>
      <c r="AL17" s="440"/>
      <c r="AM17" s="416"/>
      <c r="AN17" s="417"/>
      <c r="AO17" s="417"/>
      <c r="AP17" s="417"/>
      <c r="AQ17" s="417"/>
      <c r="AR17" s="417"/>
      <c r="AS17" s="417"/>
      <c r="AT17" s="418"/>
      <c r="AU17" s="419"/>
      <c r="AV17" s="420"/>
      <c r="AW17" s="420"/>
      <c r="AX17" s="420"/>
      <c r="AY17" s="421" t="s">
        <v>138</v>
      </c>
      <c r="AZ17" s="422"/>
      <c r="BA17" s="422"/>
      <c r="BB17" s="422"/>
      <c r="BC17" s="422"/>
      <c r="BD17" s="422"/>
      <c r="BE17" s="422"/>
      <c r="BF17" s="422"/>
      <c r="BG17" s="422"/>
      <c r="BH17" s="422"/>
      <c r="BI17" s="422"/>
      <c r="BJ17" s="422"/>
      <c r="BK17" s="422"/>
      <c r="BL17" s="422"/>
      <c r="BM17" s="423"/>
      <c r="BN17" s="387">
        <v>4726761</v>
      </c>
      <c r="BO17" s="388"/>
      <c r="BP17" s="388"/>
      <c r="BQ17" s="388"/>
      <c r="BR17" s="388"/>
      <c r="BS17" s="388"/>
      <c r="BT17" s="388"/>
      <c r="BU17" s="389"/>
      <c r="BV17" s="387">
        <v>4553294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139</v>
      </c>
      <c r="C18" s="430"/>
      <c r="D18" s="430"/>
      <c r="E18" s="499"/>
      <c r="F18" s="499"/>
      <c r="G18" s="499"/>
      <c r="H18" s="499"/>
      <c r="I18" s="499"/>
      <c r="J18" s="499"/>
      <c r="K18" s="499"/>
      <c r="L18" s="500">
        <v>33.72</v>
      </c>
      <c r="M18" s="500"/>
      <c r="N18" s="500"/>
      <c r="O18" s="500"/>
      <c r="P18" s="500"/>
      <c r="Q18" s="500"/>
      <c r="R18" s="501"/>
      <c r="S18" s="501"/>
      <c r="T18" s="501"/>
      <c r="U18" s="501"/>
      <c r="V18" s="502"/>
      <c r="W18" s="405"/>
      <c r="X18" s="406"/>
      <c r="Y18" s="406"/>
      <c r="Z18" s="406"/>
      <c r="AA18" s="406"/>
      <c r="AB18" s="397"/>
      <c r="AC18" s="503">
        <v>66.5</v>
      </c>
      <c r="AD18" s="504"/>
      <c r="AE18" s="504"/>
      <c r="AF18" s="504"/>
      <c r="AG18" s="505"/>
      <c r="AH18" s="503">
        <v>64.599999999999994</v>
      </c>
      <c r="AI18" s="504"/>
      <c r="AJ18" s="504"/>
      <c r="AK18" s="504"/>
      <c r="AL18" s="506"/>
      <c r="AM18" s="416"/>
      <c r="AN18" s="417"/>
      <c r="AO18" s="417"/>
      <c r="AP18" s="417"/>
      <c r="AQ18" s="417"/>
      <c r="AR18" s="417"/>
      <c r="AS18" s="417"/>
      <c r="AT18" s="418"/>
      <c r="AU18" s="419"/>
      <c r="AV18" s="420"/>
      <c r="AW18" s="420"/>
      <c r="AX18" s="420"/>
      <c r="AY18" s="421" t="s">
        <v>140</v>
      </c>
      <c r="AZ18" s="422"/>
      <c r="BA18" s="422"/>
      <c r="BB18" s="422"/>
      <c r="BC18" s="422"/>
      <c r="BD18" s="422"/>
      <c r="BE18" s="422"/>
      <c r="BF18" s="422"/>
      <c r="BG18" s="422"/>
      <c r="BH18" s="422"/>
      <c r="BI18" s="422"/>
      <c r="BJ18" s="422"/>
      <c r="BK18" s="422"/>
      <c r="BL18" s="422"/>
      <c r="BM18" s="423"/>
      <c r="BN18" s="387">
        <v>8579015</v>
      </c>
      <c r="BO18" s="388"/>
      <c r="BP18" s="388"/>
      <c r="BQ18" s="388"/>
      <c r="BR18" s="388"/>
      <c r="BS18" s="388"/>
      <c r="BT18" s="388"/>
      <c r="BU18" s="389"/>
      <c r="BV18" s="387">
        <v>8265433</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141</v>
      </c>
      <c r="C19" s="430"/>
      <c r="D19" s="430"/>
      <c r="E19" s="499"/>
      <c r="F19" s="499"/>
      <c r="G19" s="499"/>
      <c r="H19" s="499"/>
      <c r="I19" s="499"/>
      <c r="J19" s="499"/>
      <c r="K19" s="499"/>
      <c r="L19" s="507">
        <v>1086</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142</v>
      </c>
      <c r="AZ19" s="422"/>
      <c r="BA19" s="422"/>
      <c r="BB19" s="422"/>
      <c r="BC19" s="422"/>
      <c r="BD19" s="422"/>
      <c r="BE19" s="422"/>
      <c r="BF19" s="422"/>
      <c r="BG19" s="422"/>
      <c r="BH19" s="422"/>
      <c r="BI19" s="422"/>
      <c r="BJ19" s="422"/>
      <c r="BK19" s="422"/>
      <c r="BL19" s="422"/>
      <c r="BM19" s="423"/>
      <c r="BN19" s="387">
        <v>10872554</v>
      </c>
      <c r="BO19" s="388"/>
      <c r="BP19" s="388"/>
      <c r="BQ19" s="388"/>
      <c r="BR19" s="388"/>
      <c r="BS19" s="388"/>
      <c r="BT19" s="388"/>
      <c r="BU19" s="389"/>
      <c r="BV19" s="387">
        <v>10738891</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143</v>
      </c>
      <c r="C20" s="430"/>
      <c r="D20" s="430"/>
      <c r="E20" s="499"/>
      <c r="F20" s="499"/>
      <c r="G20" s="499"/>
      <c r="H20" s="499"/>
      <c r="I20" s="499"/>
      <c r="J20" s="499"/>
      <c r="K20" s="499"/>
      <c r="L20" s="507">
        <v>12544</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145</v>
      </c>
      <c r="C22" s="518"/>
      <c r="D22" s="519"/>
      <c r="E22" s="399" t="s">
        <v>1</v>
      </c>
      <c r="F22" s="404"/>
      <c r="G22" s="404"/>
      <c r="H22" s="404"/>
      <c r="I22" s="404"/>
      <c r="J22" s="404"/>
      <c r="K22" s="394"/>
      <c r="L22" s="399" t="s">
        <v>146</v>
      </c>
      <c r="M22" s="404"/>
      <c r="N22" s="404"/>
      <c r="O22" s="404"/>
      <c r="P22" s="394"/>
      <c r="Q22" s="526" t="s">
        <v>147</v>
      </c>
      <c r="R22" s="527"/>
      <c r="S22" s="527"/>
      <c r="T22" s="527"/>
      <c r="U22" s="527"/>
      <c r="V22" s="528"/>
      <c r="W22" s="532" t="s">
        <v>148</v>
      </c>
      <c r="X22" s="518"/>
      <c r="Y22" s="519"/>
      <c r="Z22" s="399" t="s">
        <v>1</v>
      </c>
      <c r="AA22" s="404"/>
      <c r="AB22" s="404"/>
      <c r="AC22" s="404"/>
      <c r="AD22" s="404"/>
      <c r="AE22" s="404"/>
      <c r="AF22" s="404"/>
      <c r="AG22" s="394"/>
      <c r="AH22" s="545" t="s">
        <v>149</v>
      </c>
      <c r="AI22" s="404"/>
      <c r="AJ22" s="404"/>
      <c r="AK22" s="404"/>
      <c r="AL22" s="394"/>
      <c r="AM22" s="545" t="s">
        <v>150</v>
      </c>
      <c r="AN22" s="546"/>
      <c r="AO22" s="546"/>
      <c r="AP22" s="546"/>
      <c r="AQ22" s="546"/>
      <c r="AR22" s="547"/>
      <c r="AS22" s="526" t="s">
        <v>147</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151</v>
      </c>
      <c r="AZ23" s="348"/>
      <c r="BA23" s="348"/>
      <c r="BB23" s="348"/>
      <c r="BC23" s="348"/>
      <c r="BD23" s="348"/>
      <c r="BE23" s="348"/>
      <c r="BF23" s="348"/>
      <c r="BG23" s="348"/>
      <c r="BH23" s="348"/>
      <c r="BI23" s="348"/>
      <c r="BJ23" s="348"/>
      <c r="BK23" s="348"/>
      <c r="BL23" s="348"/>
      <c r="BM23" s="349"/>
      <c r="BN23" s="387">
        <v>19548684</v>
      </c>
      <c r="BO23" s="388"/>
      <c r="BP23" s="388"/>
      <c r="BQ23" s="388"/>
      <c r="BR23" s="388"/>
      <c r="BS23" s="388"/>
      <c r="BT23" s="388"/>
      <c r="BU23" s="389"/>
      <c r="BV23" s="387">
        <v>16198083</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152</v>
      </c>
      <c r="F24" s="417"/>
      <c r="G24" s="417"/>
      <c r="H24" s="417"/>
      <c r="I24" s="417"/>
      <c r="J24" s="417"/>
      <c r="K24" s="418"/>
      <c r="L24" s="438">
        <v>1</v>
      </c>
      <c r="M24" s="439"/>
      <c r="N24" s="439"/>
      <c r="O24" s="439"/>
      <c r="P24" s="478"/>
      <c r="Q24" s="438">
        <v>4450</v>
      </c>
      <c r="R24" s="439"/>
      <c r="S24" s="439"/>
      <c r="T24" s="439"/>
      <c r="U24" s="439"/>
      <c r="V24" s="478"/>
      <c r="W24" s="533"/>
      <c r="X24" s="521"/>
      <c r="Y24" s="522"/>
      <c r="Z24" s="437" t="s">
        <v>153</v>
      </c>
      <c r="AA24" s="417"/>
      <c r="AB24" s="417"/>
      <c r="AC24" s="417"/>
      <c r="AD24" s="417"/>
      <c r="AE24" s="417"/>
      <c r="AF24" s="417"/>
      <c r="AG24" s="418"/>
      <c r="AH24" s="438">
        <v>252</v>
      </c>
      <c r="AI24" s="439"/>
      <c r="AJ24" s="439"/>
      <c r="AK24" s="439"/>
      <c r="AL24" s="478"/>
      <c r="AM24" s="438">
        <v>729036</v>
      </c>
      <c r="AN24" s="439"/>
      <c r="AO24" s="439"/>
      <c r="AP24" s="439"/>
      <c r="AQ24" s="439"/>
      <c r="AR24" s="478"/>
      <c r="AS24" s="438">
        <v>2893</v>
      </c>
      <c r="AT24" s="439"/>
      <c r="AU24" s="439"/>
      <c r="AV24" s="439"/>
      <c r="AW24" s="439"/>
      <c r="AX24" s="440"/>
      <c r="AY24" s="553" t="s">
        <v>154</v>
      </c>
      <c r="AZ24" s="554"/>
      <c r="BA24" s="554"/>
      <c r="BB24" s="554"/>
      <c r="BC24" s="554"/>
      <c r="BD24" s="554"/>
      <c r="BE24" s="554"/>
      <c r="BF24" s="554"/>
      <c r="BG24" s="554"/>
      <c r="BH24" s="554"/>
      <c r="BI24" s="554"/>
      <c r="BJ24" s="554"/>
      <c r="BK24" s="554"/>
      <c r="BL24" s="554"/>
      <c r="BM24" s="555"/>
      <c r="BN24" s="387">
        <v>9013452</v>
      </c>
      <c r="BO24" s="388"/>
      <c r="BP24" s="388"/>
      <c r="BQ24" s="388"/>
      <c r="BR24" s="388"/>
      <c r="BS24" s="388"/>
      <c r="BT24" s="388"/>
      <c r="BU24" s="389"/>
      <c r="BV24" s="387">
        <v>9250510</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155</v>
      </c>
      <c r="F25" s="417"/>
      <c r="G25" s="417"/>
      <c r="H25" s="417"/>
      <c r="I25" s="417"/>
      <c r="J25" s="417"/>
      <c r="K25" s="418"/>
      <c r="L25" s="438">
        <v>1</v>
      </c>
      <c r="M25" s="439"/>
      <c r="N25" s="439"/>
      <c r="O25" s="439"/>
      <c r="P25" s="478"/>
      <c r="Q25" s="438">
        <v>6290</v>
      </c>
      <c r="R25" s="439"/>
      <c r="S25" s="439"/>
      <c r="T25" s="439"/>
      <c r="U25" s="439"/>
      <c r="V25" s="478"/>
      <c r="W25" s="533"/>
      <c r="X25" s="521"/>
      <c r="Y25" s="522"/>
      <c r="Z25" s="437" t="s">
        <v>156</v>
      </c>
      <c r="AA25" s="417"/>
      <c r="AB25" s="417"/>
      <c r="AC25" s="417"/>
      <c r="AD25" s="417"/>
      <c r="AE25" s="417"/>
      <c r="AF25" s="417"/>
      <c r="AG25" s="418"/>
      <c r="AH25" s="438" t="s">
        <v>120</v>
      </c>
      <c r="AI25" s="439"/>
      <c r="AJ25" s="439"/>
      <c r="AK25" s="439"/>
      <c r="AL25" s="478"/>
      <c r="AM25" s="438" t="s">
        <v>120</v>
      </c>
      <c r="AN25" s="439"/>
      <c r="AO25" s="439"/>
      <c r="AP25" s="439"/>
      <c r="AQ25" s="439"/>
      <c r="AR25" s="478"/>
      <c r="AS25" s="438" t="s">
        <v>120</v>
      </c>
      <c r="AT25" s="439"/>
      <c r="AU25" s="439"/>
      <c r="AV25" s="439"/>
      <c r="AW25" s="439"/>
      <c r="AX25" s="440"/>
      <c r="AY25" s="347" t="s">
        <v>157</v>
      </c>
      <c r="AZ25" s="348"/>
      <c r="BA25" s="348"/>
      <c r="BB25" s="348"/>
      <c r="BC25" s="348"/>
      <c r="BD25" s="348"/>
      <c r="BE25" s="348"/>
      <c r="BF25" s="348"/>
      <c r="BG25" s="348"/>
      <c r="BH25" s="348"/>
      <c r="BI25" s="348"/>
      <c r="BJ25" s="348"/>
      <c r="BK25" s="348"/>
      <c r="BL25" s="348"/>
      <c r="BM25" s="349"/>
      <c r="BN25" s="350">
        <v>398581</v>
      </c>
      <c r="BO25" s="351"/>
      <c r="BP25" s="351"/>
      <c r="BQ25" s="351"/>
      <c r="BR25" s="351"/>
      <c r="BS25" s="351"/>
      <c r="BT25" s="351"/>
      <c r="BU25" s="352"/>
      <c r="BV25" s="350">
        <v>523871</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158</v>
      </c>
      <c r="F26" s="417"/>
      <c r="G26" s="417"/>
      <c r="H26" s="417"/>
      <c r="I26" s="417"/>
      <c r="J26" s="417"/>
      <c r="K26" s="418"/>
      <c r="L26" s="438">
        <v>1</v>
      </c>
      <c r="M26" s="439"/>
      <c r="N26" s="439"/>
      <c r="O26" s="439"/>
      <c r="P26" s="478"/>
      <c r="Q26" s="438">
        <v>6500</v>
      </c>
      <c r="R26" s="439"/>
      <c r="S26" s="439"/>
      <c r="T26" s="439"/>
      <c r="U26" s="439"/>
      <c r="V26" s="478"/>
      <c r="W26" s="533"/>
      <c r="X26" s="521"/>
      <c r="Y26" s="522"/>
      <c r="Z26" s="437" t="s">
        <v>159</v>
      </c>
      <c r="AA26" s="543"/>
      <c r="AB26" s="543"/>
      <c r="AC26" s="543"/>
      <c r="AD26" s="543"/>
      <c r="AE26" s="543"/>
      <c r="AF26" s="543"/>
      <c r="AG26" s="544"/>
      <c r="AH26" s="438">
        <v>20</v>
      </c>
      <c r="AI26" s="439"/>
      <c r="AJ26" s="439"/>
      <c r="AK26" s="439"/>
      <c r="AL26" s="478"/>
      <c r="AM26" s="438">
        <v>52280</v>
      </c>
      <c r="AN26" s="439"/>
      <c r="AO26" s="439"/>
      <c r="AP26" s="439"/>
      <c r="AQ26" s="439"/>
      <c r="AR26" s="478"/>
      <c r="AS26" s="438">
        <v>2614</v>
      </c>
      <c r="AT26" s="439"/>
      <c r="AU26" s="439"/>
      <c r="AV26" s="439"/>
      <c r="AW26" s="439"/>
      <c r="AX26" s="440"/>
      <c r="AY26" s="390" t="s">
        <v>160</v>
      </c>
      <c r="AZ26" s="391"/>
      <c r="BA26" s="391"/>
      <c r="BB26" s="391"/>
      <c r="BC26" s="391"/>
      <c r="BD26" s="391"/>
      <c r="BE26" s="391"/>
      <c r="BF26" s="391"/>
      <c r="BG26" s="391"/>
      <c r="BH26" s="391"/>
      <c r="BI26" s="391"/>
      <c r="BJ26" s="391"/>
      <c r="BK26" s="391"/>
      <c r="BL26" s="391"/>
      <c r="BM26" s="392"/>
      <c r="BN26" s="387" t="s">
        <v>120</v>
      </c>
      <c r="BO26" s="388"/>
      <c r="BP26" s="388"/>
      <c r="BQ26" s="388"/>
      <c r="BR26" s="388"/>
      <c r="BS26" s="388"/>
      <c r="BT26" s="388"/>
      <c r="BU26" s="389"/>
      <c r="BV26" s="387" t="s">
        <v>120</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161</v>
      </c>
      <c r="F27" s="417"/>
      <c r="G27" s="417"/>
      <c r="H27" s="417"/>
      <c r="I27" s="417"/>
      <c r="J27" s="417"/>
      <c r="K27" s="418"/>
      <c r="L27" s="438">
        <v>1</v>
      </c>
      <c r="M27" s="439"/>
      <c r="N27" s="439"/>
      <c r="O27" s="439"/>
      <c r="P27" s="478"/>
      <c r="Q27" s="438">
        <v>4700</v>
      </c>
      <c r="R27" s="439"/>
      <c r="S27" s="439"/>
      <c r="T27" s="439"/>
      <c r="U27" s="439"/>
      <c r="V27" s="478"/>
      <c r="W27" s="533"/>
      <c r="X27" s="521"/>
      <c r="Y27" s="522"/>
      <c r="Z27" s="437" t="s">
        <v>162</v>
      </c>
      <c r="AA27" s="417"/>
      <c r="AB27" s="417"/>
      <c r="AC27" s="417"/>
      <c r="AD27" s="417"/>
      <c r="AE27" s="417"/>
      <c r="AF27" s="417"/>
      <c r="AG27" s="418"/>
      <c r="AH27" s="438">
        <v>28</v>
      </c>
      <c r="AI27" s="439"/>
      <c r="AJ27" s="439"/>
      <c r="AK27" s="439"/>
      <c r="AL27" s="478"/>
      <c r="AM27" s="438">
        <v>79380</v>
      </c>
      <c r="AN27" s="439"/>
      <c r="AO27" s="439"/>
      <c r="AP27" s="439"/>
      <c r="AQ27" s="439"/>
      <c r="AR27" s="478"/>
      <c r="AS27" s="438">
        <v>2835</v>
      </c>
      <c r="AT27" s="439"/>
      <c r="AU27" s="439"/>
      <c r="AV27" s="439"/>
      <c r="AW27" s="439"/>
      <c r="AX27" s="440"/>
      <c r="AY27" s="479" t="s">
        <v>163</v>
      </c>
      <c r="AZ27" s="480"/>
      <c r="BA27" s="480"/>
      <c r="BB27" s="480"/>
      <c r="BC27" s="480"/>
      <c r="BD27" s="480"/>
      <c r="BE27" s="480"/>
      <c r="BF27" s="480"/>
      <c r="BG27" s="480"/>
      <c r="BH27" s="480"/>
      <c r="BI27" s="480"/>
      <c r="BJ27" s="480"/>
      <c r="BK27" s="480"/>
      <c r="BL27" s="480"/>
      <c r="BM27" s="481"/>
      <c r="BN27" s="556">
        <v>317719</v>
      </c>
      <c r="BO27" s="557"/>
      <c r="BP27" s="557"/>
      <c r="BQ27" s="557"/>
      <c r="BR27" s="557"/>
      <c r="BS27" s="557"/>
      <c r="BT27" s="557"/>
      <c r="BU27" s="558"/>
      <c r="BV27" s="556">
        <v>317443</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164</v>
      </c>
      <c r="F28" s="417"/>
      <c r="G28" s="417"/>
      <c r="H28" s="417"/>
      <c r="I28" s="417"/>
      <c r="J28" s="417"/>
      <c r="K28" s="418"/>
      <c r="L28" s="438">
        <v>1</v>
      </c>
      <c r="M28" s="439"/>
      <c r="N28" s="439"/>
      <c r="O28" s="439"/>
      <c r="P28" s="478"/>
      <c r="Q28" s="438">
        <v>4000</v>
      </c>
      <c r="R28" s="439"/>
      <c r="S28" s="439"/>
      <c r="T28" s="439"/>
      <c r="U28" s="439"/>
      <c r="V28" s="478"/>
      <c r="W28" s="533"/>
      <c r="X28" s="521"/>
      <c r="Y28" s="522"/>
      <c r="Z28" s="437" t="s">
        <v>165</v>
      </c>
      <c r="AA28" s="417"/>
      <c r="AB28" s="417"/>
      <c r="AC28" s="417"/>
      <c r="AD28" s="417"/>
      <c r="AE28" s="417"/>
      <c r="AF28" s="417"/>
      <c r="AG28" s="418"/>
      <c r="AH28" s="438" t="s">
        <v>120</v>
      </c>
      <c r="AI28" s="439"/>
      <c r="AJ28" s="439"/>
      <c r="AK28" s="439"/>
      <c r="AL28" s="478"/>
      <c r="AM28" s="438" t="s">
        <v>120</v>
      </c>
      <c r="AN28" s="439"/>
      <c r="AO28" s="439"/>
      <c r="AP28" s="439"/>
      <c r="AQ28" s="439"/>
      <c r="AR28" s="478"/>
      <c r="AS28" s="438" t="s">
        <v>120</v>
      </c>
      <c r="AT28" s="439"/>
      <c r="AU28" s="439"/>
      <c r="AV28" s="439"/>
      <c r="AW28" s="439"/>
      <c r="AX28" s="440"/>
      <c r="AY28" s="559" t="s">
        <v>166</v>
      </c>
      <c r="AZ28" s="560"/>
      <c r="BA28" s="560"/>
      <c r="BB28" s="561"/>
      <c r="BC28" s="347" t="s">
        <v>167</v>
      </c>
      <c r="BD28" s="348"/>
      <c r="BE28" s="348"/>
      <c r="BF28" s="348"/>
      <c r="BG28" s="348"/>
      <c r="BH28" s="348"/>
      <c r="BI28" s="348"/>
      <c r="BJ28" s="348"/>
      <c r="BK28" s="348"/>
      <c r="BL28" s="348"/>
      <c r="BM28" s="349"/>
      <c r="BN28" s="350">
        <v>2548752</v>
      </c>
      <c r="BO28" s="351"/>
      <c r="BP28" s="351"/>
      <c r="BQ28" s="351"/>
      <c r="BR28" s="351"/>
      <c r="BS28" s="351"/>
      <c r="BT28" s="351"/>
      <c r="BU28" s="352"/>
      <c r="BV28" s="350">
        <v>3479512</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168</v>
      </c>
      <c r="F29" s="417"/>
      <c r="G29" s="417"/>
      <c r="H29" s="417"/>
      <c r="I29" s="417"/>
      <c r="J29" s="417"/>
      <c r="K29" s="418"/>
      <c r="L29" s="438">
        <v>13</v>
      </c>
      <c r="M29" s="439"/>
      <c r="N29" s="439"/>
      <c r="O29" s="439"/>
      <c r="P29" s="478"/>
      <c r="Q29" s="438">
        <v>3700</v>
      </c>
      <c r="R29" s="439"/>
      <c r="S29" s="439"/>
      <c r="T29" s="439"/>
      <c r="U29" s="439"/>
      <c r="V29" s="478"/>
      <c r="W29" s="534"/>
      <c r="X29" s="535"/>
      <c r="Y29" s="536"/>
      <c r="Z29" s="437" t="s">
        <v>169</v>
      </c>
      <c r="AA29" s="417"/>
      <c r="AB29" s="417"/>
      <c r="AC29" s="417"/>
      <c r="AD29" s="417"/>
      <c r="AE29" s="417"/>
      <c r="AF29" s="417"/>
      <c r="AG29" s="418"/>
      <c r="AH29" s="438">
        <v>280</v>
      </c>
      <c r="AI29" s="439"/>
      <c r="AJ29" s="439"/>
      <c r="AK29" s="439"/>
      <c r="AL29" s="478"/>
      <c r="AM29" s="438">
        <v>808416</v>
      </c>
      <c r="AN29" s="439"/>
      <c r="AO29" s="439"/>
      <c r="AP29" s="439"/>
      <c r="AQ29" s="439"/>
      <c r="AR29" s="478"/>
      <c r="AS29" s="438">
        <v>2887</v>
      </c>
      <c r="AT29" s="439"/>
      <c r="AU29" s="439"/>
      <c r="AV29" s="439"/>
      <c r="AW29" s="439"/>
      <c r="AX29" s="440"/>
      <c r="AY29" s="562"/>
      <c r="AZ29" s="563"/>
      <c r="BA29" s="563"/>
      <c r="BB29" s="564"/>
      <c r="BC29" s="421" t="s">
        <v>170</v>
      </c>
      <c r="BD29" s="422"/>
      <c r="BE29" s="422"/>
      <c r="BF29" s="422"/>
      <c r="BG29" s="422"/>
      <c r="BH29" s="422"/>
      <c r="BI29" s="422"/>
      <c r="BJ29" s="422"/>
      <c r="BK29" s="422"/>
      <c r="BL29" s="422"/>
      <c r="BM29" s="423"/>
      <c r="BN29" s="387">
        <v>1303</v>
      </c>
      <c r="BO29" s="388"/>
      <c r="BP29" s="388"/>
      <c r="BQ29" s="388"/>
      <c r="BR29" s="388"/>
      <c r="BS29" s="388"/>
      <c r="BT29" s="388"/>
      <c r="BU29" s="389"/>
      <c r="BV29" s="387">
        <v>1303</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171</v>
      </c>
      <c r="X30" s="541"/>
      <c r="Y30" s="541"/>
      <c r="Z30" s="541"/>
      <c r="AA30" s="541"/>
      <c r="AB30" s="541"/>
      <c r="AC30" s="541"/>
      <c r="AD30" s="541"/>
      <c r="AE30" s="541"/>
      <c r="AF30" s="541"/>
      <c r="AG30" s="542"/>
      <c r="AH30" s="503">
        <v>94.2</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172</v>
      </c>
      <c r="BD30" s="554"/>
      <c r="BE30" s="554"/>
      <c r="BF30" s="554"/>
      <c r="BG30" s="554"/>
      <c r="BH30" s="554"/>
      <c r="BI30" s="554"/>
      <c r="BJ30" s="554"/>
      <c r="BK30" s="554"/>
      <c r="BL30" s="554"/>
      <c r="BM30" s="555"/>
      <c r="BN30" s="556">
        <v>2270368</v>
      </c>
      <c r="BO30" s="557"/>
      <c r="BP30" s="557"/>
      <c r="BQ30" s="557"/>
      <c r="BR30" s="557"/>
      <c r="BS30" s="557"/>
      <c r="BT30" s="557"/>
      <c r="BU30" s="558"/>
      <c r="BV30" s="556">
        <v>2245701</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179</v>
      </c>
      <c r="D33" s="411"/>
      <c r="E33" s="376" t="s">
        <v>180</v>
      </c>
      <c r="F33" s="376"/>
      <c r="G33" s="376"/>
      <c r="H33" s="376"/>
      <c r="I33" s="376"/>
      <c r="J33" s="376"/>
      <c r="K33" s="376"/>
      <c r="L33" s="376"/>
      <c r="M33" s="376"/>
      <c r="N33" s="376"/>
      <c r="O33" s="376"/>
      <c r="P33" s="376"/>
      <c r="Q33" s="376"/>
      <c r="R33" s="376"/>
      <c r="S33" s="376"/>
      <c r="T33" s="169"/>
      <c r="U33" s="411" t="s">
        <v>179</v>
      </c>
      <c r="V33" s="411"/>
      <c r="W33" s="376" t="s">
        <v>180</v>
      </c>
      <c r="X33" s="376"/>
      <c r="Y33" s="376"/>
      <c r="Z33" s="376"/>
      <c r="AA33" s="376"/>
      <c r="AB33" s="376"/>
      <c r="AC33" s="376"/>
      <c r="AD33" s="376"/>
      <c r="AE33" s="376"/>
      <c r="AF33" s="376"/>
      <c r="AG33" s="376"/>
      <c r="AH33" s="376"/>
      <c r="AI33" s="376"/>
      <c r="AJ33" s="376"/>
      <c r="AK33" s="376"/>
      <c r="AL33" s="169"/>
      <c r="AM33" s="411" t="s">
        <v>179</v>
      </c>
      <c r="AN33" s="411"/>
      <c r="AO33" s="376" t="s">
        <v>180</v>
      </c>
      <c r="AP33" s="376"/>
      <c r="AQ33" s="376"/>
      <c r="AR33" s="376"/>
      <c r="AS33" s="376"/>
      <c r="AT33" s="376"/>
      <c r="AU33" s="376"/>
      <c r="AV33" s="376"/>
      <c r="AW33" s="376"/>
      <c r="AX33" s="376"/>
      <c r="AY33" s="376"/>
      <c r="AZ33" s="376"/>
      <c r="BA33" s="376"/>
      <c r="BB33" s="376"/>
      <c r="BC33" s="376"/>
      <c r="BD33" s="170"/>
      <c r="BE33" s="376" t="s">
        <v>181</v>
      </c>
      <c r="BF33" s="376"/>
      <c r="BG33" s="376" t="s">
        <v>182</v>
      </c>
      <c r="BH33" s="376"/>
      <c r="BI33" s="376"/>
      <c r="BJ33" s="376"/>
      <c r="BK33" s="376"/>
      <c r="BL33" s="376"/>
      <c r="BM33" s="376"/>
      <c r="BN33" s="376"/>
      <c r="BO33" s="376"/>
      <c r="BP33" s="376"/>
      <c r="BQ33" s="376"/>
      <c r="BR33" s="376"/>
      <c r="BS33" s="376"/>
      <c r="BT33" s="376"/>
      <c r="BU33" s="376"/>
      <c r="BV33" s="170"/>
      <c r="BW33" s="411" t="s">
        <v>181</v>
      </c>
      <c r="BX33" s="411"/>
      <c r="BY33" s="376" t="s">
        <v>183</v>
      </c>
      <c r="BZ33" s="376"/>
      <c r="CA33" s="376"/>
      <c r="CB33" s="376"/>
      <c r="CC33" s="376"/>
      <c r="CD33" s="376"/>
      <c r="CE33" s="376"/>
      <c r="CF33" s="376"/>
      <c r="CG33" s="376"/>
      <c r="CH33" s="376"/>
      <c r="CI33" s="376"/>
      <c r="CJ33" s="376"/>
      <c r="CK33" s="376"/>
      <c r="CL33" s="376"/>
      <c r="CM33" s="376"/>
      <c r="CN33" s="169"/>
      <c r="CO33" s="411" t="s">
        <v>179</v>
      </c>
      <c r="CP33" s="411"/>
      <c r="CQ33" s="376" t="s">
        <v>184</v>
      </c>
      <c r="CR33" s="376"/>
      <c r="CS33" s="376"/>
      <c r="CT33" s="376"/>
      <c r="CU33" s="376"/>
      <c r="CV33" s="376"/>
      <c r="CW33" s="376"/>
      <c r="CX33" s="376"/>
      <c r="CY33" s="376"/>
      <c r="CZ33" s="376"/>
      <c r="DA33" s="376"/>
      <c r="DB33" s="376"/>
      <c r="DC33" s="376"/>
      <c r="DD33" s="376"/>
      <c r="DE33" s="376"/>
      <c r="DF33" s="169"/>
      <c r="DG33" s="376" t="s">
        <v>185</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5</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10</v>
      </c>
      <c r="AN34" s="568"/>
      <c r="AO34" s="569" t="str">
        <f>IF('各会計、関係団体の財政状況及び健全化判断比率'!B33="","",'各会計、関係団体の財政状況及び健全化判断比率'!B33)</f>
        <v>水道事業会計</v>
      </c>
      <c r="AP34" s="569"/>
      <c r="AQ34" s="569"/>
      <c r="AR34" s="569"/>
      <c r="AS34" s="569"/>
      <c r="AT34" s="569"/>
      <c r="AU34" s="569"/>
      <c r="AV34" s="569"/>
      <c r="AW34" s="569"/>
      <c r="AX34" s="569"/>
      <c r="AY34" s="569"/>
      <c r="AZ34" s="569"/>
      <c r="BA34" s="569"/>
      <c r="BB34" s="569"/>
      <c r="BC34" s="569"/>
      <c r="BD34" s="167"/>
      <c r="BE34" s="568">
        <f>IF(BG34="","",MAX(C34:D43,U34:V43,AM34:AN43)+1)</f>
        <v>11</v>
      </c>
      <c r="BF34" s="568"/>
      <c r="BG34" s="569" t="str">
        <f>IF('各会計、関係団体の財政状況及び健全化判断比率'!B34="","",'各会計、関係団体の財政状況及び健全化判断比率'!B34)</f>
        <v>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12</v>
      </c>
      <c r="BX34" s="568"/>
      <c r="BY34" s="569" t="str">
        <f>IF('各会計、関係団体の財政状況及び健全化判断比率'!B68="","",'各会計、関係団体の財政状況及び健全化判断比率'!B68)</f>
        <v>奈良県葛城地区清掃事務組合</v>
      </c>
      <c r="BZ34" s="569"/>
      <c r="CA34" s="569"/>
      <c r="CB34" s="569"/>
      <c r="CC34" s="569"/>
      <c r="CD34" s="569"/>
      <c r="CE34" s="569"/>
      <c r="CF34" s="569"/>
      <c r="CG34" s="569"/>
      <c r="CH34" s="569"/>
      <c r="CI34" s="569"/>
      <c r="CJ34" s="569"/>
      <c r="CK34" s="569"/>
      <c r="CL34" s="569"/>
      <c r="CM34" s="569"/>
      <c r="CN34" s="167"/>
      <c r="CO34" s="568">
        <f>IF(CQ34="","",MAX(C34:D43,U34:V43,AM34:AN43,BE34:BF43,BW34:BX43)+1)</f>
        <v>19</v>
      </c>
      <c r="CP34" s="568"/>
      <c r="CQ34" s="569" t="str">
        <f>IF('各会計、関係団体の財政状況及び健全化判断比率'!BS7="","",'各会計、関係団体の財政状況及び健全化判断比率'!BS7)</f>
        <v>葛城市土地開発公社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学校給食特別会計</v>
      </c>
      <c r="F35" s="569"/>
      <c r="G35" s="569"/>
      <c r="H35" s="569"/>
      <c r="I35" s="569"/>
      <c r="J35" s="569"/>
      <c r="K35" s="569"/>
      <c r="L35" s="569"/>
      <c r="M35" s="569"/>
      <c r="N35" s="569"/>
      <c r="O35" s="569"/>
      <c r="P35" s="569"/>
      <c r="Q35" s="569"/>
      <c r="R35" s="569"/>
      <c r="S35" s="569"/>
      <c r="T35" s="167"/>
      <c r="U35" s="568">
        <f>IF(W35="","",U34+1)</f>
        <v>6</v>
      </c>
      <c r="V35" s="568"/>
      <c r="W35" s="569" t="str">
        <f>IF('各会計、関係団体の財政状況及び健全化判断比率'!B29="","",'各会計、関係団体の財政状況及び健全化判断比率'!B29)</f>
        <v>介護保険特別会計（保険事業勘定）</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t="str">
        <f t="shared" ref="BE35:BE43" si="1">IF(BG35="","",BE34+1)</f>
        <v/>
      </c>
      <c r="BF35" s="568"/>
      <c r="BG35" s="569"/>
      <c r="BH35" s="569"/>
      <c r="BI35" s="569"/>
      <c r="BJ35" s="569"/>
      <c r="BK35" s="569"/>
      <c r="BL35" s="569"/>
      <c r="BM35" s="569"/>
      <c r="BN35" s="569"/>
      <c r="BO35" s="569"/>
      <c r="BP35" s="569"/>
      <c r="BQ35" s="569"/>
      <c r="BR35" s="569"/>
      <c r="BS35" s="569"/>
      <c r="BT35" s="569"/>
      <c r="BU35" s="569"/>
      <c r="BV35" s="167"/>
      <c r="BW35" s="568">
        <f t="shared" ref="BW35:BW43" si="2">IF(BY35="","",BW34+1)</f>
        <v>13</v>
      </c>
      <c r="BX35" s="568"/>
      <c r="BY35" s="569" t="str">
        <f>IF('各会計、関係団体の財政状況及び健全化判断比率'!B69="","",'各会計、関係団体の財政状況及び健全化判断比率'!B69)</f>
        <v>奈良県市町村総合事務組合</v>
      </c>
      <c r="BZ35" s="569"/>
      <c r="CA35" s="569"/>
      <c r="CB35" s="569"/>
      <c r="CC35" s="569"/>
      <c r="CD35" s="569"/>
      <c r="CE35" s="569"/>
      <c r="CF35" s="569"/>
      <c r="CG35" s="569"/>
      <c r="CH35" s="569"/>
      <c r="CI35" s="569"/>
      <c r="CJ35" s="569"/>
      <c r="CK35" s="569"/>
      <c r="CL35" s="569"/>
      <c r="CM35" s="569"/>
      <c r="CN35" s="167"/>
      <c r="CO35" s="568">
        <f t="shared" ref="CO35:CO43" si="3">IF(CQ35="","",CO34+1)</f>
        <v>20</v>
      </c>
      <c r="CP35" s="568"/>
      <c r="CQ35" s="569" t="str">
        <f>IF('各会計、関係団体の財政状況及び健全化判断比率'!BS8="","",'各会計、関係団体の財政状況及び健全化判断比率'!BS8)</f>
        <v>奈良県信用保証協会</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住宅新築資金等貸付金特別会計</v>
      </c>
      <c r="F36" s="569"/>
      <c r="G36" s="569"/>
      <c r="H36" s="569"/>
      <c r="I36" s="569"/>
      <c r="J36" s="569"/>
      <c r="K36" s="569"/>
      <c r="L36" s="569"/>
      <c r="M36" s="569"/>
      <c r="N36" s="569"/>
      <c r="O36" s="569"/>
      <c r="P36" s="569"/>
      <c r="Q36" s="569"/>
      <c r="R36" s="569"/>
      <c r="S36" s="569"/>
      <c r="T36" s="167"/>
      <c r="U36" s="568">
        <f t="shared" ref="U36:U43" si="4">IF(W36="","",U35+1)</f>
        <v>7</v>
      </c>
      <c r="V36" s="568"/>
      <c r="W36" s="569" t="str">
        <f>IF('各会計、関係団体の財政状況及び健全化判断比率'!B30="","",'各会計、関係団体の財政状況及び健全化判断比率'!B30)</f>
        <v>介護保険特別会計（介護サービス事業勘定）</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14</v>
      </c>
      <c r="BX36" s="568"/>
      <c r="BY36" s="569" t="str">
        <f>IF('各会計、関係団体の財政状況及び健全化判断比率'!B70="","",'各会計、関係団体の財政状況及び健全化判断比率'!B70)</f>
        <v>葛城広域行政事務組合</v>
      </c>
      <c r="BZ36" s="569"/>
      <c r="CA36" s="569"/>
      <c r="CB36" s="569"/>
      <c r="CC36" s="569"/>
      <c r="CD36" s="569"/>
      <c r="CE36" s="569"/>
      <c r="CF36" s="569"/>
      <c r="CG36" s="569"/>
      <c r="CH36" s="569"/>
      <c r="CI36" s="569"/>
      <c r="CJ36" s="569"/>
      <c r="CK36" s="569"/>
      <c r="CL36" s="569"/>
      <c r="CM36" s="569"/>
      <c r="CN36" s="167"/>
      <c r="CO36" s="568">
        <f t="shared" si="3"/>
        <v>21</v>
      </c>
      <c r="CP36" s="568"/>
      <c r="CQ36" s="569" t="str">
        <f>IF('各会計、関係団体の財政状況及び健全化判断比率'!BS9="","",'各会計、関係団体の財政状況及び健全化判断比率'!BS9)</f>
        <v>葛城市シルバー人材センター</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f>IF(E37="","",C36+1)</f>
        <v>4</v>
      </c>
      <c r="D37" s="568"/>
      <c r="E37" s="569" t="str">
        <f>IF('各会計、関係団体の財政状況及び健全化判断比率'!B10="","",'各会計、関係団体の財政状況及び健全化判断比率'!B10)</f>
        <v>霊苑事業特別会計</v>
      </c>
      <c r="F37" s="569"/>
      <c r="G37" s="569"/>
      <c r="H37" s="569"/>
      <c r="I37" s="569"/>
      <c r="J37" s="569"/>
      <c r="K37" s="569"/>
      <c r="L37" s="569"/>
      <c r="M37" s="569"/>
      <c r="N37" s="569"/>
      <c r="O37" s="569"/>
      <c r="P37" s="569"/>
      <c r="Q37" s="569"/>
      <c r="R37" s="569"/>
      <c r="S37" s="569"/>
      <c r="T37" s="167"/>
      <c r="U37" s="568">
        <f t="shared" si="4"/>
        <v>8</v>
      </c>
      <c r="V37" s="568"/>
      <c r="W37" s="569" t="str">
        <f>IF('各会計、関係団体の財政状況及び健全化判断比率'!B31="","",'各会計、関係団体の財政状況及び健全化判断比率'!B31)</f>
        <v>葛城市・広陵町介護認定審査会特別会計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15</v>
      </c>
      <c r="BX37" s="568"/>
      <c r="BY37" s="569" t="str">
        <f>IF('各会計、関係団体の財政状況及び健全化判断比率'!B71="","",'各会計、関係団体の財政状況及び健全化判断比率'!B71)</f>
        <v>奈良広域水質検査センター組合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f t="shared" si="4"/>
        <v>9</v>
      </c>
      <c r="V38" s="568"/>
      <c r="W38" s="569" t="str">
        <f>IF('各会計、関係団体の財政状況及び健全化判断比率'!B32="","",'各会計、関係団体の財政状況及び健全化判断比率'!B32)</f>
        <v>後期高齢者医療保険特別会計</v>
      </c>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16</v>
      </c>
      <c r="BX38" s="568"/>
      <c r="BY38" s="569" t="str">
        <f>IF('各会計、関係団体の財政状況及び健全化判断比率'!B72="","",'各会計、関係団体の財政状況及び健全化判断比率'!B72)</f>
        <v>奈良県住宅新築資金等貸付金回収管理組合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17</v>
      </c>
      <c r="BX39" s="568"/>
      <c r="BY39" s="569" t="str">
        <f>IF('各会計、関係団体の財政状況及び健全化判断比率'!B73="","",'各会計、関係団体の財政状況及び健全化判断比率'!B73)</f>
        <v>奈良県後期高齢者医療広域連合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18</v>
      </c>
      <c r="BX40" s="568"/>
      <c r="BY40" s="569" t="str">
        <f>IF('各会計、関係団体の財政状況及び健全化判断比率'!B74="","",'各会計、関係団体の財政状況及び健全化判断比率'!B74)</f>
        <v>奈良県広域消防組合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54" t="s">
        <v>537</v>
      </c>
      <c r="D34" s="1154"/>
      <c r="E34" s="1155"/>
      <c r="F34" s="32">
        <v>26.86</v>
      </c>
      <c r="G34" s="33">
        <v>25.87</v>
      </c>
      <c r="H34" s="33">
        <v>25.21</v>
      </c>
      <c r="I34" s="33">
        <v>24.69</v>
      </c>
      <c r="J34" s="34">
        <v>24.73</v>
      </c>
      <c r="K34" s="22"/>
      <c r="L34" s="22"/>
      <c r="M34" s="22"/>
      <c r="N34" s="22"/>
      <c r="O34" s="22"/>
      <c r="P34" s="22"/>
    </row>
    <row r="35" spans="1:16" ht="39" customHeight="1" x14ac:dyDescent="0.15">
      <c r="A35" s="22"/>
      <c r="B35" s="35"/>
      <c r="C35" s="1148" t="s">
        <v>538</v>
      </c>
      <c r="D35" s="1149"/>
      <c r="E35" s="1150"/>
      <c r="F35" s="36">
        <v>8.86</v>
      </c>
      <c r="G35" s="37">
        <v>7.2</v>
      </c>
      <c r="H35" s="37">
        <v>6.97</v>
      </c>
      <c r="I35" s="37">
        <v>2</v>
      </c>
      <c r="J35" s="38">
        <v>1.92</v>
      </c>
      <c r="K35" s="22"/>
      <c r="L35" s="22"/>
      <c r="M35" s="22"/>
      <c r="N35" s="22"/>
      <c r="O35" s="22"/>
      <c r="P35" s="22"/>
    </row>
    <row r="36" spans="1:16" ht="39" customHeight="1" x14ac:dyDescent="0.15">
      <c r="A36" s="22"/>
      <c r="B36" s="35"/>
      <c r="C36" s="1148" t="s">
        <v>539</v>
      </c>
      <c r="D36" s="1149"/>
      <c r="E36" s="1150"/>
      <c r="F36" s="36">
        <v>0.05</v>
      </c>
      <c r="G36" s="37">
        <v>0.4</v>
      </c>
      <c r="H36" s="37">
        <v>0.02</v>
      </c>
      <c r="I36" s="37">
        <v>0.02</v>
      </c>
      <c r="J36" s="38">
        <v>0.36</v>
      </c>
      <c r="K36" s="22"/>
      <c r="L36" s="22"/>
      <c r="M36" s="22"/>
      <c r="N36" s="22"/>
      <c r="O36" s="22"/>
      <c r="P36" s="22"/>
    </row>
    <row r="37" spans="1:16" ht="39" customHeight="1" x14ac:dyDescent="0.15">
      <c r="A37" s="22"/>
      <c r="B37" s="35"/>
      <c r="C37" s="1148" t="s">
        <v>540</v>
      </c>
      <c r="D37" s="1149"/>
      <c r="E37" s="1150"/>
      <c r="F37" s="36">
        <v>1.1499999999999999</v>
      </c>
      <c r="G37" s="37">
        <v>0.42</v>
      </c>
      <c r="H37" s="37">
        <v>0.57999999999999996</v>
      </c>
      <c r="I37" s="37">
        <v>0.23</v>
      </c>
      <c r="J37" s="38">
        <v>0.23</v>
      </c>
      <c r="K37" s="22"/>
      <c r="L37" s="22"/>
      <c r="M37" s="22"/>
      <c r="N37" s="22"/>
      <c r="O37" s="22"/>
      <c r="P37" s="22"/>
    </row>
    <row r="38" spans="1:16" ht="39" customHeight="1" x14ac:dyDescent="0.15">
      <c r="A38" s="22"/>
      <c r="B38" s="35"/>
      <c r="C38" s="1148" t="s">
        <v>541</v>
      </c>
      <c r="D38" s="1149"/>
      <c r="E38" s="1150"/>
      <c r="F38" s="36">
        <v>0</v>
      </c>
      <c r="G38" s="37">
        <v>0.02</v>
      </c>
      <c r="H38" s="37">
        <v>0.01</v>
      </c>
      <c r="I38" s="37">
        <v>0.01</v>
      </c>
      <c r="J38" s="38">
        <v>0.01</v>
      </c>
      <c r="K38" s="22"/>
      <c r="L38" s="22"/>
      <c r="M38" s="22"/>
      <c r="N38" s="22"/>
      <c r="O38" s="22"/>
      <c r="P38" s="22"/>
    </row>
    <row r="39" spans="1:16" ht="39" customHeight="1" x14ac:dyDescent="0.15">
      <c r="A39" s="22"/>
      <c r="B39" s="35"/>
      <c r="C39" s="1148" t="s">
        <v>542</v>
      </c>
      <c r="D39" s="1149"/>
      <c r="E39" s="1150"/>
      <c r="F39" s="36">
        <v>0</v>
      </c>
      <c r="G39" s="37">
        <v>0</v>
      </c>
      <c r="H39" s="37">
        <v>0</v>
      </c>
      <c r="I39" s="37">
        <v>0</v>
      </c>
      <c r="J39" s="38">
        <v>0.01</v>
      </c>
      <c r="K39" s="22"/>
      <c r="L39" s="22"/>
      <c r="M39" s="22"/>
      <c r="N39" s="22"/>
      <c r="O39" s="22"/>
      <c r="P39" s="22"/>
    </row>
    <row r="40" spans="1:16" ht="39" customHeight="1" x14ac:dyDescent="0.15">
      <c r="A40" s="22"/>
      <c r="B40" s="35"/>
      <c r="C40" s="1148" t="s">
        <v>543</v>
      </c>
      <c r="D40" s="1149"/>
      <c r="E40" s="1150"/>
      <c r="F40" s="36">
        <v>0.02</v>
      </c>
      <c r="G40" s="37">
        <v>0.01</v>
      </c>
      <c r="H40" s="37">
        <v>0.01</v>
      </c>
      <c r="I40" s="37">
        <v>0</v>
      </c>
      <c r="J40" s="38">
        <v>0</v>
      </c>
      <c r="K40" s="22"/>
      <c r="L40" s="22"/>
      <c r="M40" s="22"/>
      <c r="N40" s="22"/>
      <c r="O40" s="22"/>
      <c r="P40" s="22"/>
    </row>
    <row r="41" spans="1:16" ht="39" customHeight="1" x14ac:dyDescent="0.15">
      <c r="A41" s="22"/>
      <c r="B41" s="35"/>
      <c r="C41" s="1148" t="s">
        <v>544</v>
      </c>
      <c r="D41" s="1149"/>
      <c r="E41" s="1150"/>
      <c r="F41" s="36">
        <v>0</v>
      </c>
      <c r="G41" s="37">
        <v>0</v>
      </c>
      <c r="H41" s="37">
        <v>0</v>
      </c>
      <c r="I41" s="37">
        <v>0</v>
      </c>
      <c r="J41" s="38">
        <v>0</v>
      </c>
      <c r="K41" s="22"/>
      <c r="L41" s="22"/>
      <c r="M41" s="22"/>
      <c r="N41" s="22"/>
      <c r="O41" s="22"/>
      <c r="P41" s="22"/>
    </row>
    <row r="42" spans="1:16" ht="39" customHeight="1" x14ac:dyDescent="0.15">
      <c r="A42" s="22"/>
      <c r="B42" s="39"/>
      <c r="C42" s="1148" t="s">
        <v>545</v>
      </c>
      <c r="D42" s="1149"/>
      <c r="E42" s="1150"/>
      <c r="F42" s="36" t="s">
        <v>490</v>
      </c>
      <c r="G42" s="37" t="s">
        <v>490</v>
      </c>
      <c r="H42" s="37" t="s">
        <v>490</v>
      </c>
      <c r="I42" s="37" t="s">
        <v>490</v>
      </c>
      <c r="J42" s="38" t="s">
        <v>490</v>
      </c>
      <c r="K42" s="22"/>
      <c r="L42" s="22"/>
      <c r="M42" s="22"/>
      <c r="N42" s="22"/>
      <c r="O42" s="22"/>
      <c r="P42" s="22"/>
    </row>
    <row r="43" spans="1:16" ht="39" customHeight="1" thickBot="1" x14ac:dyDescent="0.2">
      <c r="A43" s="22"/>
      <c r="B43" s="40"/>
      <c r="C43" s="1151" t="s">
        <v>546</v>
      </c>
      <c r="D43" s="1152"/>
      <c r="E43" s="1153"/>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64" t="s">
        <v>10</v>
      </c>
      <c r="C45" s="1165"/>
      <c r="D45" s="58"/>
      <c r="E45" s="1170" t="s">
        <v>11</v>
      </c>
      <c r="F45" s="1170"/>
      <c r="G45" s="1170"/>
      <c r="H45" s="1170"/>
      <c r="I45" s="1170"/>
      <c r="J45" s="1171"/>
      <c r="K45" s="59">
        <v>1061</v>
      </c>
      <c r="L45" s="60">
        <v>1029</v>
      </c>
      <c r="M45" s="60">
        <v>1058</v>
      </c>
      <c r="N45" s="60">
        <v>1087</v>
      </c>
      <c r="O45" s="61">
        <v>1247</v>
      </c>
      <c r="P45" s="48"/>
      <c r="Q45" s="48"/>
      <c r="R45" s="48"/>
      <c r="S45" s="48"/>
      <c r="T45" s="48"/>
      <c r="U45" s="48"/>
    </row>
    <row r="46" spans="1:21" ht="30.75" customHeight="1" x14ac:dyDescent="0.15">
      <c r="A46" s="48"/>
      <c r="B46" s="1166"/>
      <c r="C46" s="1167"/>
      <c r="D46" s="62"/>
      <c r="E46" s="1158" t="s">
        <v>12</v>
      </c>
      <c r="F46" s="1158"/>
      <c r="G46" s="1158"/>
      <c r="H46" s="1158"/>
      <c r="I46" s="1158"/>
      <c r="J46" s="1159"/>
      <c r="K46" s="63" t="s">
        <v>490</v>
      </c>
      <c r="L46" s="64" t="s">
        <v>490</v>
      </c>
      <c r="M46" s="64" t="s">
        <v>490</v>
      </c>
      <c r="N46" s="64" t="s">
        <v>490</v>
      </c>
      <c r="O46" s="65" t="s">
        <v>490</v>
      </c>
      <c r="P46" s="48"/>
      <c r="Q46" s="48"/>
      <c r="R46" s="48"/>
      <c r="S46" s="48"/>
      <c r="T46" s="48"/>
      <c r="U46" s="48"/>
    </row>
    <row r="47" spans="1:21" ht="30.75" customHeight="1" x14ac:dyDescent="0.15">
      <c r="A47" s="48"/>
      <c r="B47" s="1166"/>
      <c r="C47" s="1167"/>
      <c r="D47" s="62"/>
      <c r="E47" s="1158" t="s">
        <v>13</v>
      </c>
      <c r="F47" s="1158"/>
      <c r="G47" s="1158"/>
      <c r="H47" s="1158"/>
      <c r="I47" s="1158"/>
      <c r="J47" s="1159"/>
      <c r="K47" s="63" t="s">
        <v>490</v>
      </c>
      <c r="L47" s="64" t="s">
        <v>490</v>
      </c>
      <c r="M47" s="64" t="s">
        <v>490</v>
      </c>
      <c r="N47" s="64" t="s">
        <v>490</v>
      </c>
      <c r="O47" s="65" t="s">
        <v>490</v>
      </c>
      <c r="P47" s="48"/>
      <c r="Q47" s="48"/>
      <c r="R47" s="48"/>
      <c r="S47" s="48"/>
      <c r="T47" s="48"/>
      <c r="U47" s="48"/>
    </row>
    <row r="48" spans="1:21" ht="30.75" customHeight="1" x14ac:dyDescent="0.15">
      <c r="A48" s="48"/>
      <c r="B48" s="1166"/>
      <c r="C48" s="1167"/>
      <c r="D48" s="62"/>
      <c r="E48" s="1158" t="s">
        <v>14</v>
      </c>
      <c r="F48" s="1158"/>
      <c r="G48" s="1158"/>
      <c r="H48" s="1158"/>
      <c r="I48" s="1158"/>
      <c r="J48" s="1159"/>
      <c r="K48" s="63">
        <v>795</v>
      </c>
      <c r="L48" s="64">
        <v>813</v>
      </c>
      <c r="M48" s="64">
        <v>800</v>
      </c>
      <c r="N48" s="64">
        <v>679</v>
      </c>
      <c r="O48" s="65">
        <v>592</v>
      </c>
      <c r="P48" s="48"/>
      <c r="Q48" s="48"/>
      <c r="R48" s="48"/>
      <c r="S48" s="48"/>
      <c r="T48" s="48"/>
      <c r="U48" s="48"/>
    </row>
    <row r="49" spans="1:21" ht="30.75" customHeight="1" x14ac:dyDescent="0.15">
      <c r="A49" s="48"/>
      <c r="B49" s="1166"/>
      <c r="C49" s="1167"/>
      <c r="D49" s="62"/>
      <c r="E49" s="1158" t="s">
        <v>15</v>
      </c>
      <c r="F49" s="1158"/>
      <c r="G49" s="1158"/>
      <c r="H49" s="1158"/>
      <c r="I49" s="1158"/>
      <c r="J49" s="1159"/>
      <c r="K49" s="63">
        <v>98</v>
      </c>
      <c r="L49" s="64">
        <v>98</v>
      </c>
      <c r="M49" s="64">
        <v>98</v>
      </c>
      <c r="N49" s="64">
        <v>97</v>
      </c>
      <c r="O49" s="65">
        <v>86</v>
      </c>
      <c r="P49" s="48"/>
      <c r="Q49" s="48"/>
      <c r="R49" s="48"/>
      <c r="S49" s="48"/>
      <c r="T49" s="48"/>
      <c r="U49" s="48"/>
    </row>
    <row r="50" spans="1:21" ht="30.75" customHeight="1" x14ac:dyDescent="0.15">
      <c r="A50" s="48"/>
      <c r="B50" s="1166"/>
      <c r="C50" s="1167"/>
      <c r="D50" s="62"/>
      <c r="E50" s="1158" t="s">
        <v>16</v>
      </c>
      <c r="F50" s="1158"/>
      <c r="G50" s="1158"/>
      <c r="H50" s="1158"/>
      <c r="I50" s="1158"/>
      <c r="J50" s="1159"/>
      <c r="K50" s="63" t="s">
        <v>490</v>
      </c>
      <c r="L50" s="64" t="s">
        <v>490</v>
      </c>
      <c r="M50" s="64" t="s">
        <v>490</v>
      </c>
      <c r="N50" s="64" t="s">
        <v>490</v>
      </c>
      <c r="O50" s="65" t="s">
        <v>490</v>
      </c>
      <c r="P50" s="48"/>
      <c r="Q50" s="48"/>
      <c r="R50" s="48"/>
      <c r="S50" s="48"/>
      <c r="T50" s="48"/>
      <c r="U50" s="48"/>
    </row>
    <row r="51" spans="1:21" ht="30.75" customHeight="1" x14ac:dyDescent="0.15">
      <c r="A51" s="48"/>
      <c r="B51" s="1168"/>
      <c r="C51" s="1169"/>
      <c r="D51" s="66"/>
      <c r="E51" s="1158" t="s">
        <v>17</v>
      </c>
      <c r="F51" s="1158"/>
      <c r="G51" s="1158"/>
      <c r="H51" s="1158"/>
      <c r="I51" s="1158"/>
      <c r="J51" s="1159"/>
      <c r="K51" s="63" t="s">
        <v>490</v>
      </c>
      <c r="L51" s="64" t="s">
        <v>490</v>
      </c>
      <c r="M51" s="64" t="s">
        <v>490</v>
      </c>
      <c r="N51" s="64">
        <v>0</v>
      </c>
      <c r="O51" s="65">
        <v>0</v>
      </c>
      <c r="P51" s="48"/>
      <c r="Q51" s="48"/>
      <c r="R51" s="48"/>
      <c r="S51" s="48"/>
      <c r="T51" s="48"/>
      <c r="U51" s="48"/>
    </row>
    <row r="52" spans="1:21" ht="30.75" customHeight="1" x14ac:dyDescent="0.15">
      <c r="A52" s="48"/>
      <c r="B52" s="1156" t="s">
        <v>18</v>
      </c>
      <c r="C52" s="1157"/>
      <c r="D52" s="66"/>
      <c r="E52" s="1158" t="s">
        <v>19</v>
      </c>
      <c r="F52" s="1158"/>
      <c r="G52" s="1158"/>
      <c r="H52" s="1158"/>
      <c r="I52" s="1158"/>
      <c r="J52" s="1159"/>
      <c r="K52" s="63">
        <v>1435</v>
      </c>
      <c r="L52" s="64">
        <v>1450</v>
      </c>
      <c r="M52" s="64">
        <v>1514</v>
      </c>
      <c r="N52" s="64">
        <v>1484</v>
      </c>
      <c r="O52" s="65">
        <v>1462</v>
      </c>
      <c r="P52" s="48"/>
      <c r="Q52" s="48"/>
      <c r="R52" s="48"/>
      <c r="S52" s="48"/>
      <c r="T52" s="48"/>
      <c r="U52" s="48"/>
    </row>
    <row r="53" spans="1:21" ht="30.75" customHeight="1" thickBot="1" x14ac:dyDescent="0.2">
      <c r="A53" s="48"/>
      <c r="B53" s="1160" t="s">
        <v>20</v>
      </c>
      <c r="C53" s="1161"/>
      <c r="D53" s="67"/>
      <c r="E53" s="1162" t="s">
        <v>21</v>
      </c>
      <c r="F53" s="1162"/>
      <c r="G53" s="1162"/>
      <c r="H53" s="1162"/>
      <c r="I53" s="1162"/>
      <c r="J53" s="1163"/>
      <c r="K53" s="68">
        <v>519</v>
      </c>
      <c r="L53" s="69">
        <v>490</v>
      </c>
      <c r="M53" s="69">
        <v>442</v>
      </c>
      <c r="N53" s="69">
        <v>379</v>
      </c>
      <c r="O53" s="70">
        <v>463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530</v>
      </c>
      <c r="J40" s="79" t="s">
        <v>531</v>
      </c>
      <c r="K40" s="79" t="s">
        <v>532</v>
      </c>
      <c r="L40" s="79" t="s">
        <v>533</v>
      </c>
      <c r="M40" s="80" t="s">
        <v>534</v>
      </c>
    </row>
    <row r="41" spans="2:13" ht="27.75" customHeight="1" x14ac:dyDescent="0.15">
      <c r="B41" s="1172" t="s">
        <v>23</v>
      </c>
      <c r="C41" s="1173"/>
      <c r="D41" s="81"/>
      <c r="E41" s="1178" t="s">
        <v>24</v>
      </c>
      <c r="F41" s="1178"/>
      <c r="G41" s="1178"/>
      <c r="H41" s="1179"/>
      <c r="I41" s="82">
        <v>11906</v>
      </c>
      <c r="J41" s="83">
        <v>14087</v>
      </c>
      <c r="K41" s="83">
        <v>15525</v>
      </c>
      <c r="L41" s="83">
        <v>16198</v>
      </c>
      <c r="M41" s="84">
        <v>19549</v>
      </c>
    </row>
    <row r="42" spans="2:13" ht="27.75" customHeight="1" x14ac:dyDescent="0.15">
      <c r="B42" s="1174"/>
      <c r="C42" s="1175"/>
      <c r="D42" s="85"/>
      <c r="E42" s="1180" t="s">
        <v>25</v>
      </c>
      <c r="F42" s="1180"/>
      <c r="G42" s="1180"/>
      <c r="H42" s="1181"/>
      <c r="I42" s="86" t="s">
        <v>490</v>
      </c>
      <c r="J42" s="87" t="s">
        <v>490</v>
      </c>
      <c r="K42" s="87" t="s">
        <v>490</v>
      </c>
      <c r="L42" s="87" t="s">
        <v>490</v>
      </c>
      <c r="M42" s="88" t="s">
        <v>490</v>
      </c>
    </row>
    <row r="43" spans="2:13" ht="27.75" customHeight="1" x14ac:dyDescent="0.15">
      <c r="B43" s="1174"/>
      <c r="C43" s="1175"/>
      <c r="D43" s="85"/>
      <c r="E43" s="1180" t="s">
        <v>26</v>
      </c>
      <c r="F43" s="1180"/>
      <c r="G43" s="1180"/>
      <c r="H43" s="1181"/>
      <c r="I43" s="86">
        <v>9687</v>
      </c>
      <c r="J43" s="87">
        <v>9392</v>
      </c>
      <c r="K43" s="87">
        <v>8878</v>
      </c>
      <c r="L43" s="87">
        <v>7989</v>
      </c>
      <c r="M43" s="88">
        <v>6923</v>
      </c>
    </row>
    <row r="44" spans="2:13" ht="27.75" customHeight="1" x14ac:dyDescent="0.15">
      <c r="B44" s="1174"/>
      <c r="C44" s="1175"/>
      <c r="D44" s="85"/>
      <c r="E44" s="1180" t="s">
        <v>27</v>
      </c>
      <c r="F44" s="1180"/>
      <c r="G44" s="1180"/>
      <c r="H44" s="1181"/>
      <c r="I44" s="86">
        <v>402</v>
      </c>
      <c r="J44" s="87">
        <v>308</v>
      </c>
      <c r="K44" s="87">
        <v>303</v>
      </c>
      <c r="L44" s="87">
        <v>354</v>
      </c>
      <c r="M44" s="88">
        <v>274</v>
      </c>
    </row>
    <row r="45" spans="2:13" ht="27.75" customHeight="1" x14ac:dyDescent="0.15">
      <c r="B45" s="1174"/>
      <c r="C45" s="1175"/>
      <c r="D45" s="85"/>
      <c r="E45" s="1180" t="s">
        <v>28</v>
      </c>
      <c r="F45" s="1180"/>
      <c r="G45" s="1180"/>
      <c r="H45" s="1181"/>
      <c r="I45" s="86">
        <v>2821</v>
      </c>
      <c r="J45" s="87">
        <v>2130</v>
      </c>
      <c r="K45" s="87">
        <v>1809</v>
      </c>
      <c r="L45" s="87">
        <v>1667</v>
      </c>
      <c r="M45" s="88">
        <v>1640</v>
      </c>
    </row>
    <row r="46" spans="2:13" ht="27.75" customHeight="1" x14ac:dyDescent="0.15">
      <c r="B46" s="1174"/>
      <c r="C46" s="1175"/>
      <c r="D46" s="89"/>
      <c r="E46" s="1180" t="s">
        <v>29</v>
      </c>
      <c r="F46" s="1180"/>
      <c r="G46" s="1180"/>
      <c r="H46" s="1181"/>
      <c r="I46" s="86">
        <v>209</v>
      </c>
      <c r="J46" s="87">
        <v>309</v>
      </c>
      <c r="K46" s="87">
        <v>743</v>
      </c>
      <c r="L46" s="87">
        <v>463</v>
      </c>
      <c r="M46" s="88">
        <v>335</v>
      </c>
    </row>
    <row r="47" spans="2:13" ht="27.75" customHeight="1" x14ac:dyDescent="0.15">
      <c r="B47" s="1174"/>
      <c r="C47" s="1175"/>
      <c r="D47" s="90"/>
      <c r="E47" s="1182" t="s">
        <v>30</v>
      </c>
      <c r="F47" s="1183"/>
      <c r="G47" s="1183"/>
      <c r="H47" s="1184"/>
      <c r="I47" s="86" t="s">
        <v>490</v>
      </c>
      <c r="J47" s="87" t="s">
        <v>490</v>
      </c>
      <c r="K47" s="87" t="s">
        <v>490</v>
      </c>
      <c r="L47" s="87" t="s">
        <v>490</v>
      </c>
      <c r="M47" s="88" t="s">
        <v>490</v>
      </c>
    </row>
    <row r="48" spans="2:13" ht="27.75" customHeight="1" x14ac:dyDescent="0.15">
      <c r="B48" s="1174"/>
      <c r="C48" s="1175"/>
      <c r="D48" s="85"/>
      <c r="E48" s="1180" t="s">
        <v>31</v>
      </c>
      <c r="F48" s="1180"/>
      <c r="G48" s="1180"/>
      <c r="H48" s="1181"/>
      <c r="I48" s="86" t="s">
        <v>490</v>
      </c>
      <c r="J48" s="87" t="s">
        <v>490</v>
      </c>
      <c r="K48" s="87" t="s">
        <v>490</v>
      </c>
      <c r="L48" s="87" t="s">
        <v>490</v>
      </c>
      <c r="M48" s="88" t="s">
        <v>490</v>
      </c>
    </row>
    <row r="49" spans="2:13" ht="27.75" customHeight="1" x14ac:dyDescent="0.15">
      <c r="B49" s="1176"/>
      <c r="C49" s="1177"/>
      <c r="D49" s="85"/>
      <c r="E49" s="1180" t="s">
        <v>32</v>
      </c>
      <c r="F49" s="1180"/>
      <c r="G49" s="1180"/>
      <c r="H49" s="1181"/>
      <c r="I49" s="86" t="s">
        <v>490</v>
      </c>
      <c r="J49" s="87" t="s">
        <v>490</v>
      </c>
      <c r="K49" s="87" t="s">
        <v>490</v>
      </c>
      <c r="L49" s="87" t="s">
        <v>490</v>
      </c>
      <c r="M49" s="88" t="s">
        <v>490</v>
      </c>
    </row>
    <row r="50" spans="2:13" ht="27.75" customHeight="1" x14ac:dyDescent="0.15">
      <c r="B50" s="1185" t="s">
        <v>33</v>
      </c>
      <c r="C50" s="1186"/>
      <c r="D50" s="91"/>
      <c r="E50" s="1180" t="s">
        <v>34</v>
      </c>
      <c r="F50" s="1180"/>
      <c r="G50" s="1180"/>
      <c r="H50" s="1181"/>
      <c r="I50" s="86">
        <v>4481</v>
      </c>
      <c r="J50" s="87">
        <v>4378</v>
      </c>
      <c r="K50" s="87">
        <v>4457</v>
      </c>
      <c r="L50" s="87">
        <v>4564</v>
      </c>
      <c r="M50" s="88">
        <v>3659</v>
      </c>
    </row>
    <row r="51" spans="2:13" ht="27.75" customHeight="1" x14ac:dyDescent="0.15">
      <c r="B51" s="1174"/>
      <c r="C51" s="1175"/>
      <c r="D51" s="85"/>
      <c r="E51" s="1180" t="s">
        <v>35</v>
      </c>
      <c r="F51" s="1180"/>
      <c r="G51" s="1180"/>
      <c r="H51" s="1181"/>
      <c r="I51" s="86">
        <v>261</v>
      </c>
      <c r="J51" s="87">
        <v>248</v>
      </c>
      <c r="K51" s="87">
        <v>231</v>
      </c>
      <c r="L51" s="87">
        <v>218</v>
      </c>
      <c r="M51" s="88">
        <v>205</v>
      </c>
    </row>
    <row r="52" spans="2:13" ht="27.75" customHeight="1" x14ac:dyDescent="0.15">
      <c r="B52" s="1176"/>
      <c r="C52" s="1177"/>
      <c r="D52" s="85"/>
      <c r="E52" s="1180" t="s">
        <v>36</v>
      </c>
      <c r="F52" s="1180"/>
      <c r="G52" s="1180"/>
      <c r="H52" s="1181"/>
      <c r="I52" s="86">
        <v>16744</v>
      </c>
      <c r="J52" s="87">
        <v>17679</v>
      </c>
      <c r="K52" s="87">
        <v>18182</v>
      </c>
      <c r="L52" s="87">
        <v>18377</v>
      </c>
      <c r="M52" s="88">
        <v>20459</v>
      </c>
    </row>
    <row r="53" spans="2:13" ht="27.75" customHeight="1" thickBot="1" x14ac:dyDescent="0.2">
      <c r="B53" s="1187" t="s">
        <v>37</v>
      </c>
      <c r="C53" s="1188"/>
      <c r="D53" s="92"/>
      <c r="E53" s="1189" t="s">
        <v>38</v>
      </c>
      <c r="F53" s="1189"/>
      <c r="G53" s="1189"/>
      <c r="H53" s="1190"/>
      <c r="I53" s="93">
        <v>3540</v>
      </c>
      <c r="J53" s="94">
        <v>3922</v>
      </c>
      <c r="K53" s="94">
        <v>4388</v>
      </c>
      <c r="L53" s="94">
        <v>3512</v>
      </c>
      <c r="M53" s="95">
        <v>4398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529</v>
      </c>
      <c r="G2" s="113"/>
      <c r="H2" s="114"/>
    </row>
    <row r="3" spans="1:8" x14ac:dyDescent="0.15">
      <c r="A3" s="110" t="s">
        <v>522</v>
      </c>
      <c r="B3" s="115"/>
      <c r="C3" s="116"/>
      <c r="D3" s="117">
        <v>59583</v>
      </c>
      <c r="E3" s="118"/>
      <c r="F3" s="119">
        <v>75709</v>
      </c>
      <c r="G3" s="120"/>
      <c r="H3" s="121"/>
    </row>
    <row r="4" spans="1:8" x14ac:dyDescent="0.15">
      <c r="A4" s="122"/>
      <c r="B4" s="123"/>
      <c r="C4" s="124"/>
      <c r="D4" s="125">
        <v>30766</v>
      </c>
      <c r="E4" s="126"/>
      <c r="F4" s="127">
        <v>35212</v>
      </c>
      <c r="G4" s="128"/>
      <c r="H4" s="129"/>
    </row>
    <row r="5" spans="1:8" x14ac:dyDescent="0.15">
      <c r="A5" s="110" t="s">
        <v>524</v>
      </c>
      <c r="B5" s="115"/>
      <c r="C5" s="116"/>
      <c r="D5" s="117">
        <v>97375</v>
      </c>
      <c r="E5" s="118"/>
      <c r="F5" s="119">
        <v>90961</v>
      </c>
      <c r="G5" s="120"/>
      <c r="H5" s="121"/>
    </row>
    <row r="6" spans="1:8" x14ac:dyDescent="0.15">
      <c r="A6" s="122"/>
      <c r="B6" s="123"/>
      <c r="C6" s="124"/>
      <c r="D6" s="125">
        <v>26932</v>
      </c>
      <c r="E6" s="126"/>
      <c r="F6" s="127">
        <v>37720</v>
      </c>
      <c r="G6" s="128"/>
      <c r="H6" s="129"/>
    </row>
    <row r="7" spans="1:8" x14ac:dyDescent="0.15">
      <c r="A7" s="110" t="s">
        <v>525</v>
      </c>
      <c r="B7" s="115"/>
      <c r="C7" s="116"/>
      <c r="D7" s="117">
        <v>106080</v>
      </c>
      <c r="E7" s="118"/>
      <c r="F7" s="119">
        <v>106614</v>
      </c>
      <c r="G7" s="120"/>
      <c r="H7" s="121"/>
    </row>
    <row r="8" spans="1:8" x14ac:dyDescent="0.15">
      <c r="A8" s="122"/>
      <c r="B8" s="123"/>
      <c r="C8" s="124"/>
      <c r="D8" s="125">
        <v>45388</v>
      </c>
      <c r="E8" s="126"/>
      <c r="F8" s="127">
        <v>45545</v>
      </c>
      <c r="G8" s="128"/>
      <c r="H8" s="129"/>
    </row>
    <row r="9" spans="1:8" x14ac:dyDescent="0.15">
      <c r="A9" s="110" t="s">
        <v>526</v>
      </c>
      <c r="B9" s="115"/>
      <c r="C9" s="116"/>
      <c r="D9" s="117">
        <v>92318</v>
      </c>
      <c r="E9" s="118"/>
      <c r="F9" s="119">
        <v>81768</v>
      </c>
      <c r="G9" s="120"/>
      <c r="H9" s="121"/>
    </row>
    <row r="10" spans="1:8" x14ac:dyDescent="0.15">
      <c r="A10" s="122"/>
      <c r="B10" s="123"/>
      <c r="C10" s="124"/>
      <c r="D10" s="125">
        <v>22905</v>
      </c>
      <c r="E10" s="126"/>
      <c r="F10" s="127">
        <v>37917</v>
      </c>
      <c r="G10" s="128"/>
      <c r="H10" s="129"/>
    </row>
    <row r="11" spans="1:8" x14ac:dyDescent="0.15">
      <c r="A11" s="110" t="s">
        <v>527</v>
      </c>
      <c r="B11" s="115"/>
      <c r="C11" s="116"/>
      <c r="D11" s="117">
        <v>166516</v>
      </c>
      <c r="E11" s="118"/>
      <c r="F11" s="119">
        <v>65876</v>
      </c>
      <c r="G11" s="120"/>
      <c r="H11" s="121"/>
    </row>
    <row r="12" spans="1:8" x14ac:dyDescent="0.15">
      <c r="A12" s="122"/>
      <c r="B12" s="123"/>
      <c r="C12" s="130"/>
      <c r="D12" s="125">
        <v>32398</v>
      </c>
      <c r="E12" s="126"/>
      <c r="F12" s="127">
        <v>36484</v>
      </c>
      <c r="G12" s="128"/>
      <c r="H12" s="129"/>
    </row>
    <row r="13" spans="1:8" x14ac:dyDescent="0.15">
      <c r="A13" s="110"/>
      <c r="B13" s="115"/>
      <c r="C13" s="131"/>
      <c r="D13" s="132">
        <v>104374</v>
      </c>
      <c r="E13" s="133"/>
      <c r="F13" s="134">
        <v>84186</v>
      </c>
      <c r="G13" s="135"/>
      <c r="H13" s="121"/>
    </row>
    <row r="14" spans="1:8" x14ac:dyDescent="0.15">
      <c r="A14" s="122"/>
      <c r="B14" s="123"/>
      <c r="C14" s="124"/>
      <c r="D14" s="125">
        <v>31678</v>
      </c>
      <c r="E14" s="126"/>
      <c r="F14" s="127">
        <v>38576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8.8699999999999992</v>
      </c>
      <c r="C19" s="136">
        <f>ROUND(VALUE(SUBSTITUTE(実質収支比率等に係る経年分析!G$48,"▲","-")),2)</f>
        <v>7.24</v>
      </c>
      <c r="D19" s="136">
        <f>ROUND(VALUE(SUBSTITUTE(実質収支比率等に係る経年分析!H$48,"▲","-")),2)</f>
        <v>6.99</v>
      </c>
      <c r="E19" s="136">
        <f>ROUND(VALUE(SUBSTITUTE(実質収支比率等に係る経年分析!I$48,"▲","-")),2)</f>
        <v>2.02</v>
      </c>
      <c r="F19" s="136">
        <f>ROUND(VALUE(SUBSTITUTE(実質収支比率等に係る経年分析!J$48,"▲","-")),2)</f>
        <v>1.94</v>
      </c>
    </row>
    <row r="20" spans="1:11" x14ac:dyDescent="0.15">
      <c r="A20" s="136" t="s">
        <v>43</v>
      </c>
      <c r="B20" s="136">
        <f>ROUND(VALUE(SUBSTITUTE(実質収支比率等に係る経年分析!F$47,"▲","-")),2)</f>
        <v>34.69</v>
      </c>
      <c r="C20" s="136">
        <f>ROUND(VALUE(SUBSTITUTE(実質収支比率等に係る経年分析!G$47,"▲","-")),2)</f>
        <v>38.31</v>
      </c>
      <c r="D20" s="136">
        <f>ROUND(VALUE(SUBSTITUTE(実質収支比率等に係る経年分析!H$47,"▲","-")),2)</f>
        <v>39.49</v>
      </c>
      <c r="E20" s="136">
        <f>ROUND(VALUE(SUBSTITUTE(実質収支比率等に係る経年分析!I$47,"▲","-")),2)</f>
        <v>39.450000000000003</v>
      </c>
      <c r="F20" s="136">
        <f>ROUND(VALUE(SUBSTITUTE(実質収支比率等に係る経年分析!J$47,"▲","-")),2)</f>
        <v>29.12</v>
      </c>
    </row>
    <row r="21" spans="1:11" x14ac:dyDescent="0.15">
      <c r="A21" s="136" t="s">
        <v>44</v>
      </c>
      <c r="B21" s="136">
        <f>IF(ISNUMBER(VALUE(SUBSTITUTE(実質収支比率等に係る経年分析!F$49,"▲","-"))),ROUND(VALUE(SUBSTITUTE(実質収支比率等に係る経年分析!F$49,"▲","-")),2),NA())</f>
        <v>4.4000000000000004</v>
      </c>
      <c r="C21" s="136">
        <f>IF(ISNUMBER(VALUE(SUBSTITUTE(実質収支比率等に係る経年分析!G$49,"▲","-"))),ROUND(VALUE(SUBSTITUTE(実質収支比率等に係る経年分析!G$49,"▲","-")),2),NA())</f>
        <v>2.5499999999999998</v>
      </c>
      <c r="D21" s="136">
        <f>IF(ISNUMBER(VALUE(SUBSTITUTE(実質収支比率等に係る経年分析!H$49,"▲","-"))),ROUND(VALUE(SUBSTITUTE(実質収支比率等に係る経年分析!H$49,"▲","-")),2),NA())</f>
        <v>0.56999999999999995</v>
      </c>
      <c r="E21" s="136">
        <f>IF(ISNUMBER(VALUE(SUBSTITUTE(実質収支比率等に係る経年分析!I$49,"▲","-"))),ROUND(VALUE(SUBSTITUTE(実質収支比率等に係る経年分析!I$49,"▲","-")),2),NA())</f>
        <v>-4.8499999999999996</v>
      </c>
      <c r="F21" s="136">
        <f>IF(ISNUMBER(VALUE(SUBSTITUTE(実質収支比率等に係る経年分析!J$49,"▲","-"))),ROUND(VALUE(SUBSTITUTE(実質収支比率等に係る経年分析!J$49,"▲","-")),2),NA())</f>
        <v>-10.73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学校給食特別会計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霊苑事業特別会計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1.1499999999999999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0.57999999999999996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0.23</v>
      </c>
    </row>
    <row r="34" spans="1:16" x14ac:dyDescent="0.15">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0.36</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8.86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6.97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1.92</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26.86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25.87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25.21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24.69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24.73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1435</v>
      </c>
      <c r="E42" s="138"/>
      <c r="F42" s="138"/>
      <c r="G42" s="138">
        <f>'実質公債費比率（分子）の構造'!L$52</f>
        <v>1450</v>
      </c>
      <c r="H42" s="138"/>
      <c r="I42" s="138"/>
      <c r="J42" s="138">
        <f>'実質公債費比率（分子）の構造'!M$52</f>
        <v>1514</v>
      </c>
      <c r="K42" s="138"/>
      <c r="L42" s="138"/>
      <c r="M42" s="138">
        <f>'実質公債費比率（分子）の構造'!N$52</f>
        <v>1484</v>
      </c>
      <c r="N42" s="138"/>
      <c r="O42" s="138"/>
      <c r="P42" s="138">
        <f>'実質公債費比率（分子）の構造'!O$52</f>
        <v>1462</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98</v>
      </c>
      <c r="C45" s="138"/>
      <c r="D45" s="138"/>
      <c r="E45" s="138">
        <f>'実質公債費比率（分子）の構造'!L$49</f>
        <v>98</v>
      </c>
      <c r="F45" s="138"/>
      <c r="G45" s="138"/>
      <c r="H45" s="138">
        <f>'実質公債費比率（分子）の構造'!M$49</f>
        <v>98</v>
      </c>
      <c r="I45" s="138"/>
      <c r="J45" s="138"/>
      <c r="K45" s="138">
        <f>'実質公債費比率（分子）の構造'!N$49</f>
        <v>97</v>
      </c>
      <c r="L45" s="138"/>
      <c r="M45" s="138"/>
      <c r="N45" s="138">
        <f>'実質公債費比率（分子）の構造'!O$49</f>
        <v>86</v>
      </c>
      <c r="O45" s="138"/>
      <c r="P45" s="138"/>
    </row>
    <row r="46" spans="1:16" x14ac:dyDescent="0.15">
      <c r="A46" s="138" t="s">
        <v>55</v>
      </c>
      <c r="B46" s="138">
        <f>'実質公債費比率（分子）の構造'!K$48</f>
        <v>795</v>
      </c>
      <c r="C46" s="138"/>
      <c r="D46" s="138"/>
      <c r="E46" s="138">
        <f>'実質公債費比率（分子）の構造'!L$48</f>
        <v>813</v>
      </c>
      <c r="F46" s="138"/>
      <c r="G46" s="138"/>
      <c r="H46" s="138">
        <f>'実質公債費比率（分子）の構造'!M$48</f>
        <v>800</v>
      </c>
      <c r="I46" s="138"/>
      <c r="J46" s="138"/>
      <c r="K46" s="138">
        <f>'実質公債費比率（分子）の構造'!N$48</f>
        <v>679</v>
      </c>
      <c r="L46" s="138"/>
      <c r="M46" s="138"/>
      <c r="N46" s="138">
        <f>'実質公債費比率（分子）の構造'!O$48</f>
        <v>592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1061</v>
      </c>
      <c r="C49" s="138"/>
      <c r="D49" s="138"/>
      <c r="E49" s="138">
        <f>'実質公債費比率（分子）の構造'!L$45</f>
        <v>1029</v>
      </c>
      <c r="F49" s="138"/>
      <c r="G49" s="138"/>
      <c r="H49" s="138">
        <f>'実質公債費比率（分子）の構造'!M$45</f>
        <v>1058</v>
      </c>
      <c r="I49" s="138"/>
      <c r="J49" s="138"/>
      <c r="K49" s="138">
        <f>'実質公債費比率（分子）の構造'!N$45</f>
        <v>1087</v>
      </c>
      <c r="L49" s="138"/>
      <c r="M49" s="138"/>
      <c r="N49" s="138">
        <f>'実質公債費比率（分子）の構造'!O$45</f>
        <v>1247</v>
      </c>
      <c r="O49" s="138"/>
      <c r="P49" s="138"/>
    </row>
    <row r="50" spans="1:16" x14ac:dyDescent="0.15">
      <c r="A50" s="138" t="s">
        <v>59</v>
      </c>
      <c r="B50" s="138" t="e">
        <f>NA()</f>
        <v>#N/A</v>
      </c>
      <c r="C50" s="138">
        <f>IF(ISNUMBER('実質公債費比率（分子）の構造'!K$53),'実質公債費比率（分子）の構造'!K$53,NA())</f>
        <v>519</v>
      </c>
      <c r="D50" s="138" t="e">
        <f>NA()</f>
        <v>#N/A</v>
      </c>
      <c r="E50" s="138" t="e">
        <f>NA()</f>
        <v>#N/A</v>
      </c>
      <c r="F50" s="138">
        <f>IF(ISNUMBER('実質公債費比率（分子）の構造'!L$53),'実質公債費比率（分子）の構造'!L$53,NA())</f>
        <v>490</v>
      </c>
      <c r="G50" s="138" t="e">
        <f>NA()</f>
        <v>#N/A</v>
      </c>
      <c r="H50" s="138" t="e">
        <f>NA()</f>
        <v>#N/A</v>
      </c>
      <c r="I50" s="138">
        <f>IF(ISNUMBER('実質公債費比率（分子）の構造'!M$53),'実質公債費比率（分子）の構造'!M$53,NA())</f>
        <v>442</v>
      </c>
      <c r="J50" s="138" t="e">
        <f>NA()</f>
        <v>#N/A</v>
      </c>
      <c r="K50" s="138" t="e">
        <f>NA()</f>
        <v>#N/A</v>
      </c>
      <c r="L50" s="138">
        <f>IF(ISNUMBER('実質公債費比率（分子）の構造'!N$53),'実質公債費比率（分子）の構造'!N$53,NA())</f>
        <v>379</v>
      </c>
      <c r="M50" s="138" t="e">
        <f>NA()</f>
        <v>#N/A</v>
      </c>
      <c r="N50" s="138" t="e">
        <f>NA()</f>
        <v>#N/A</v>
      </c>
      <c r="O50" s="138">
        <f>IF(ISNUMBER('実質公債費比率（分子）の構造'!O$53),'実質公債費比率（分子）の構造'!O$53,NA())</f>
        <v>463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16744</v>
      </c>
      <c r="E56" s="137"/>
      <c r="F56" s="137"/>
      <c r="G56" s="137">
        <f>'将来負担比率（分子）の構造'!J$52</f>
        <v>17679</v>
      </c>
      <c r="H56" s="137"/>
      <c r="I56" s="137"/>
      <c r="J56" s="137">
        <f>'将来負担比率（分子）の構造'!K$52</f>
        <v>18182</v>
      </c>
      <c r="K56" s="137"/>
      <c r="L56" s="137"/>
      <c r="M56" s="137">
        <f>'将来負担比率（分子）の構造'!L$52</f>
        <v>18377</v>
      </c>
      <c r="N56" s="137"/>
      <c r="O56" s="137"/>
      <c r="P56" s="137">
        <f>'将来負担比率（分子）の構造'!M$52</f>
        <v>20459</v>
      </c>
    </row>
    <row r="57" spans="1:16" x14ac:dyDescent="0.15">
      <c r="A57" s="137" t="s">
        <v>35</v>
      </c>
      <c r="B57" s="137"/>
      <c r="C57" s="137"/>
      <c r="D57" s="137">
        <f>'将来負担比率（分子）の構造'!I$51</f>
        <v>261</v>
      </c>
      <c r="E57" s="137"/>
      <c r="F57" s="137"/>
      <c r="G57" s="137">
        <f>'将来負担比率（分子）の構造'!J$51</f>
        <v>248</v>
      </c>
      <c r="H57" s="137"/>
      <c r="I57" s="137"/>
      <c r="J57" s="137">
        <f>'将来負担比率（分子）の構造'!K$51</f>
        <v>231</v>
      </c>
      <c r="K57" s="137"/>
      <c r="L57" s="137"/>
      <c r="M57" s="137">
        <f>'将来負担比率（分子）の構造'!L$51</f>
        <v>218</v>
      </c>
      <c r="N57" s="137"/>
      <c r="O57" s="137"/>
      <c r="P57" s="137">
        <f>'将来負担比率（分子）の構造'!M$51</f>
        <v>205</v>
      </c>
    </row>
    <row r="58" spans="1:16" x14ac:dyDescent="0.15">
      <c r="A58" s="137" t="s">
        <v>34</v>
      </c>
      <c r="B58" s="137"/>
      <c r="C58" s="137"/>
      <c r="D58" s="137">
        <f>'将来負担比率（分子）の構造'!I$50</f>
        <v>4481</v>
      </c>
      <c r="E58" s="137"/>
      <c r="F58" s="137"/>
      <c r="G58" s="137">
        <f>'将来負担比率（分子）の構造'!J$50</f>
        <v>4378</v>
      </c>
      <c r="H58" s="137"/>
      <c r="I58" s="137"/>
      <c r="J58" s="137">
        <f>'将来負担比率（分子）の構造'!K$50</f>
        <v>4457</v>
      </c>
      <c r="K58" s="137"/>
      <c r="L58" s="137"/>
      <c r="M58" s="137">
        <f>'将来負担比率（分子）の構造'!L$50</f>
        <v>4564</v>
      </c>
      <c r="N58" s="137"/>
      <c r="O58" s="137"/>
      <c r="P58" s="137">
        <f>'将来負担比率（分子）の構造'!M$50</f>
        <v>3659</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f>'将来負担比率（分子）の構造'!I$46</f>
        <v>209</v>
      </c>
      <c r="C61" s="137"/>
      <c r="D61" s="137"/>
      <c r="E61" s="137">
        <f>'将来負担比率（分子）の構造'!J$46</f>
        <v>309</v>
      </c>
      <c r="F61" s="137"/>
      <c r="G61" s="137"/>
      <c r="H61" s="137">
        <f>'将来負担比率（分子）の構造'!K$46</f>
        <v>743</v>
      </c>
      <c r="I61" s="137"/>
      <c r="J61" s="137"/>
      <c r="K61" s="137">
        <f>'将来負担比率（分子）の構造'!L$46</f>
        <v>463</v>
      </c>
      <c r="L61" s="137"/>
      <c r="M61" s="137"/>
      <c r="N61" s="137">
        <f>'将来負担比率（分子）の構造'!M$46</f>
        <v>335</v>
      </c>
      <c r="O61" s="137"/>
      <c r="P61" s="137"/>
    </row>
    <row r="62" spans="1:16" x14ac:dyDescent="0.15">
      <c r="A62" s="137" t="s">
        <v>28</v>
      </c>
      <c r="B62" s="137">
        <f>'将来負担比率（分子）の構造'!I$45</f>
        <v>2821</v>
      </c>
      <c r="C62" s="137"/>
      <c r="D62" s="137"/>
      <c r="E62" s="137">
        <f>'将来負担比率（分子）の構造'!J$45</f>
        <v>2130</v>
      </c>
      <c r="F62" s="137"/>
      <c r="G62" s="137"/>
      <c r="H62" s="137">
        <f>'将来負担比率（分子）の構造'!K$45</f>
        <v>1809</v>
      </c>
      <c r="I62" s="137"/>
      <c r="J62" s="137"/>
      <c r="K62" s="137">
        <f>'将来負担比率（分子）の構造'!L$45</f>
        <v>1667</v>
      </c>
      <c r="L62" s="137"/>
      <c r="M62" s="137"/>
      <c r="N62" s="137">
        <f>'将来負担比率（分子）の構造'!M$45</f>
        <v>1640</v>
      </c>
      <c r="O62" s="137"/>
      <c r="P62" s="137"/>
    </row>
    <row r="63" spans="1:16" x14ac:dyDescent="0.15">
      <c r="A63" s="137" t="s">
        <v>27</v>
      </c>
      <c r="B63" s="137">
        <f>'将来負担比率（分子）の構造'!I$44</f>
        <v>402</v>
      </c>
      <c r="C63" s="137"/>
      <c r="D63" s="137"/>
      <c r="E63" s="137">
        <f>'将来負担比率（分子）の構造'!J$44</f>
        <v>308</v>
      </c>
      <c r="F63" s="137"/>
      <c r="G63" s="137"/>
      <c r="H63" s="137">
        <f>'将来負担比率（分子）の構造'!K$44</f>
        <v>303</v>
      </c>
      <c r="I63" s="137"/>
      <c r="J63" s="137"/>
      <c r="K63" s="137">
        <f>'将来負担比率（分子）の構造'!L$44</f>
        <v>354</v>
      </c>
      <c r="L63" s="137"/>
      <c r="M63" s="137"/>
      <c r="N63" s="137">
        <f>'将来負担比率（分子）の構造'!M$44</f>
        <v>274</v>
      </c>
      <c r="O63" s="137"/>
      <c r="P63" s="137"/>
    </row>
    <row r="64" spans="1:16" x14ac:dyDescent="0.15">
      <c r="A64" s="137" t="s">
        <v>26</v>
      </c>
      <c r="B64" s="137">
        <f>'将来負担比率（分子）の構造'!I$43</f>
        <v>9687</v>
      </c>
      <c r="C64" s="137"/>
      <c r="D64" s="137"/>
      <c r="E64" s="137">
        <f>'将来負担比率（分子）の構造'!J$43</f>
        <v>9392</v>
      </c>
      <c r="F64" s="137"/>
      <c r="G64" s="137"/>
      <c r="H64" s="137">
        <f>'将来負担比率（分子）の構造'!K$43</f>
        <v>8878</v>
      </c>
      <c r="I64" s="137"/>
      <c r="J64" s="137"/>
      <c r="K64" s="137">
        <f>'将来負担比率（分子）の構造'!L$43</f>
        <v>7989</v>
      </c>
      <c r="L64" s="137"/>
      <c r="M64" s="137"/>
      <c r="N64" s="137">
        <f>'将来負担比率（分子）の構造'!M$43</f>
        <v>6923</v>
      </c>
      <c r="O64" s="137"/>
      <c r="P64" s="137"/>
    </row>
    <row r="65" spans="1:16" x14ac:dyDescent="0.15">
      <c r="A65" s="137" t="s">
        <v>25</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24</v>
      </c>
      <c r="B66" s="137">
        <f>'将来負担比率（分子）の構造'!I$41</f>
        <v>11906</v>
      </c>
      <c r="C66" s="137"/>
      <c r="D66" s="137"/>
      <c r="E66" s="137">
        <f>'将来負担比率（分子）の構造'!J$41</f>
        <v>14087</v>
      </c>
      <c r="F66" s="137"/>
      <c r="G66" s="137"/>
      <c r="H66" s="137">
        <f>'将来負担比率（分子）の構造'!K$41</f>
        <v>15525</v>
      </c>
      <c r="I66" s="137"/>
      <c r="J66" s="137"/>
      <c r="K66" s="137">
        <f>'将来負担比率（分子）の構造'!L$41</f>
        <v>16198</v>
      </c>
      <c r="L66" s="137"/>
      <c r="M66" s="137"/>
      <c r="N66" s="137">
        <f>'将来負担比率（分子）の構造'!M$41</f>
        <v>19549</v>
      </c>
      <c r="O66" s="137"/>
      <c r="P66" s="137"/>
    </row>
    <row r="67" spans="1:16" x14ac:dyDescent="0.15">
      <c r="A67" s="137" t="s">
        <v>63</v>
      </c>
      <c r="B67" s="137" t="e">
        <f>NA()</f>
        <v>#N/A</v>
      </c>
      <c r="C67" s="137">
        <f>IF(ISNUMBER('将来負担比率（分子）の構造'!I$53), IF('将来負担比率（分子）の構造'!I$53 &lt; 0, 0, '将来負担比率（分子）の構造'!I$53), NA())</f>
        <v>3540</v>
      </c>
      <c r="D67" s="137" t="e">
        <f>NA()</f>
        <v>#N/A</v>
      </c>
      <c r="E67" s="137" t="e">
        <f>NA()</f>
        <v>#N/A</v>
      </c>
      <c r="F67" s="137">
        <f>IF(ISNUMBER('将来負担比率（分子）の構造'!J$53), IF('将来負担比率（分子）の構造'!J$53 &lt; 0, 0, '将来負担比率（分子）の構造'!J$53), NA())</f>
        <v>3922</v>
      </c>
      <c r="G67" s="137" t="e">
        <f>NA()</f>
        <v>#N/A</v>
      </c>
      <c r="H67" s="137" t="e">
        <f>NA()</f>
        <v>#N/A</v>
      </c>
      <c r="I67" s="137">
        <f>IF(ISNUMBER('将来負担比率（分子）の構造'!K$53), IF('将来負担比率（分子）の構造'!K$53 &lt; 0, 0, '将来負担比率（分子）の構造'!K$53), NA())</f>
        <v>4388</v>
      </c>
      <c r="J67" s="137" t="e">
        <f>NA()</f>
        <v>#N/A</v>
      </c>
      <c r="K67" s="137" t="e">
        <f>NA()</f>
        <v>#N/A</v>
      </c>
      <c r="L67" s="137">
        <f>IF(ISNUMBER('将来負担比率（分子）の構造'!L$53), IF('将来負担比率（分子）の構造'!L$53 &lt; 0, 0, '将来負担比率（分子）の構造'!L$53), NA())</f>
        <v>3512</v>
      </c>
      <c r="M67" s="137" t="e">
        <f>NA()</f>
        <v>#N/A</v>
      </c>
      <c r="N67" s="137" t="e">
        <f>NA()</f>
        <v>#N/A</v>
      </c>
      <c r="O67" s="137">
        <f>IF(ISNUMBER('将来負担比率（分子）の構造'!M$53), IF('将来負担比率（分子）の構造'!M$53 &lt; 0, 0, '将来負担比率（分子）の構造'!M$53), NA())</f>
        <v>4398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0" zoomScaleNormal="7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194</v>
      </c>
      <c r="DI1" s="572"/>
      <c r="DJ1" s="572"/>
      <c r="DK1" s="572"/>
      <c r="DL1" s="572"/>
      <c r="DM1" s="572"/>
      <c r="DN1" s="573"/>
      <c r="DP1" s="571" t="s">
        <v>195</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197</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198</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199</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200</v>
      </c>
      <c r="S4" s="575"/>
      <c r="T4" s="575"/>
      <c r="U4" s="575"/>
      <c r="V4" s="575"/>
      <c r="W4" s="575"/>
      <c r="X4" s="575"/>
      <c r="Y4" s="576"/>
      <c r="Z4" s="574" t="s">
        <v>201</v>
      </c>
      <c r="AA4" s="575"/>
      <c r="AB4" s="575"/>
      <c r="AC4" s="576"/>
      <c r="AD4" s="574" t="s">
        <v>202</v>
      </c>
      <c r="AE4" s="575"/>
      <c r="AF4" s="575"/>
      <c r="AG4" s="575"/>
      <c r="AH4" s="575"/>
      <c r="AI4" s="575"/>
      <c r="AJ4" s="575"/>
      <c r="AK4" s="576"/>
      <c r="AL4" s="574" t="s">
        <v>201</v>
      </c>
      <c r="AM4" s="575"/>
      <c r="AN4" s="575"/>
      <c r="AO4" s="576"/>
      <c r="AP4" s="580" t="s">
        <v>203</v>
      </c>
      <c r="AQ4" s="580"/>
      <c r="AR4" s="580"/>
      <c r="AS4" s="580"/>
      <c r="AT4" s="580"/>
      <c r="AU4" s="580"/>
      <c r="AV4" s="580"/>
      <c r="AW4" s="580"/>
      <c r="AX4" s="580"/>
      <c r="AY4" s="580"/>
      <c r="AZ4" s="580"/>
      <c r="BA4" s="580"/>
      <c r="BB4" s="580"/>
      <c r="BC4" s="580"/>
      <c r="BD4" s="580"/>
      <c r="BE4" s="580"/>
      <c r="BF4" s="580"/>
      <c r="BG4" s="580" t="s">
        <v>204</v>
      </c>
      <c r="BH4" s="580"/>
      <c r="BI4" s="580"/>
      <c r="BJ4" s="580"/>
      <c r="BK4" s="580"/>
      <c r="BL4" s="580"/>
      <c r="BM4" s="580"/>
      <c r="BN4" s="580"/>
      <c r="BO4" s="580" t="s">
        <v>201</v>
      </c>
      <c r="BP4" s="580"/>
      <c r="BQ4" s="580"/>
      <c r="BR4" s="580"/>
      <c r="BS4" s="580" t="s">
        <v>205</v>
      </c>
      <c r="BT4" s="580"/>
      <c r="BU4" s="580"/>
      <c r="BV4" s="580"/>
      <c r="BW4" s="580"/>
      <c r="BX4" s="580"/>
      <c r="BY4" s="580"/>
      <c r="BZ4" s="580"/>
      <c r="CA4" s="580"/>
      <c r="CB4" s="580"/>
      <c r="CD4" s="577" t="s">
        <v>206</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207</v>
      </c>
      <c r="C5" s="582"/>
      <c r="D5" s="582"/>
      <c r="E5" s="582"/>
      <c r="F5" s="582"/>
      <c r="G5" s="582"/>
      <c r="H5" s="582"/>
      <c r="I5" s="582"/>
      <c r="J5" s="582"/>
      <c r="K5" s="582"/>
      <c r="L5" s="582"/>
      <c r="M5" s="582"/>
      <c r="N5" s="582"/>
      <c r="O5" s="582"/>
      <c r="P5" s="582"/>
      <c r="Q5" s="583"/>
      <c r="R5" s="584">
        <v>4036387</v>
      </c>
      <c r="S5" s="585"/>
      <c r="T5" s="585"/>
      <c r="U5" s="585"/>
      <c r="V5" s="585"/>
      <c r="W5" s="585"/>
      <c r="X5" s="585"/>
      <c r="Y5" s="586"/>
      <c r="Z5" s="587">
        <v>20.8</v>
      </c>
      <c r="AA5" s="587"/>
      <c r="AB5" s="587"/>
      <c r="AC5" s="587"/>
      <c r="AD5" s="588">
        <v>4036387</v>
      </c>
      <c r="AE5" s="588"/>
      <c r="AF5" s="588"/>
      <c r="AG5" s="588"/>
      <c r="AH5" s="588"/>
      <c r="AI5" s="588"/>
      <c r="AJ5" s="588"/>
      <c r="AK5" s="588"/>
      <c r="AL5" s="589">
        <v>48.3</v>
      </c>
      <c r="AM5" s="590"/>
      <c r="AN5" s="590"/>
      <c r="AO5" s="591"/>
      <c r="AP5" s="581" t="s">
        <v>208</v>
      </c>
      <c r="AQ5" s="582"/>
      <c r="AR5" s="582"/>
      <c r="AS5" s="582"/>
      <c r="AT5" s="582"/>
      <c r="AU5" s="582"/>
      <c r="AV5" s="582"/>
      <c r="AW5" s="582"/>
      <c r="AX5" s="582"/>
      <c r="AY5" s="582"/>
      <c r="AZ5" s="582"/>
      <c r="BA5" s="582"/>
      <c r="BB5" s="582"/>
      <c r="BC5" s="582"/>
      <c r="BD5" s="582"/>
      <c r="BE5" s="582"/>
      <c r="BF5" s="583"/>
      <c r="BG5" s="595">
        <v>4036387</v>
      </c>
      <c r="BH5" s="596"/>
      <c r="BI5" s="596"/>
      <c r="BJ5" s="596"/>
      <c r="BK5" s="596"/>
      <c r="BL5" s="596"/>
      <c r="BM5" s="596"/>
      <c r="BN5" s="597"/>
      <c r="BO5" s="598">
        <v>100</v>
      </c>
      <c r="BP5" s="598"/>
      <c r="BQ5" s="598"/>
      <c r="BR5" s="598"/>
      <c r="BS5" s="599">
        <v>24356</v>
      </c>
      <c r="BT5" s="599"/>
      <c r="BU5" s="599"/>
      <c r="BV5" s="599"/>
      <c r="BW5" s="599"/>
      <c r="BX5" s="599"/>
      <c r="BY5" s="599"/>
      <c r="BZ5" s="599"/>
      <c r="CA5" s="599"/>
      <c r="CB5" s="603"/>
      <c r="CD5" s="577" t="s">
        <v>203</v>
      </c>
      <c r="CE5" s="578"/>
      <c r="CF5" s="578"/>
      <c r="CG5" s="578"/>
      <c r="CH5" s="578"/>
      <c r="CI5" s="578"/>
      <c r="CJ5" s="578"/>
      <c r="CK5" s="578"/>
      <c r="CL5" s="578"/>
      <c r="CM5" s="578"/>
      <c r="CN5" s="578"/>
      <c r="CO5" s="578"/>
      <c r="CP5" s="578"/>
      <c r="CQ5" s="579"/>
      <c r="CR5" s="577" t="s">
        <v>209</v>
      </c>
      <c r="CS5" s="578"/>
      <c r="CT5" s="578"/>
      <c r="CU5" s="578"/>
      <c r="CV5" s="578"/>
      <c r="CW5" s="578"/>
      <c r="CX5" s="578"/>
      <c r="CY5" s="579"/>
      <c r="CZ5" s="577" t="s">
        <v>201</v>
      </c>
      <c r="DA5" s="578"/>
      <c r="DB5" s="578"/>
      <c r="DC5" s="579"/>
      <c r="DD5" s="577" t="s">
        <v>210</v>
      </c>
      <c r="DE5" s="578"/>
      <c r="DF5" s="578"/>
      <c r="DG5" s="578"/>
      <c r="DH5" s="578"/>
      <c r="DI5" s="578"/>
      <c r="DJ5" s="578"/>
      <c r="DK5" s="578"/>
      <c r="DL5" s="578"/>
      <c r="DM5" s="578"/>
      <c r="DN5" s="578"/>
      <c r="DO5" s="578"/>
      <c r="DP5" s="579"/>
      <c r="DQ5" s="577" t="s">
        <v>211</v>
      </c>
      <c r="DR5" s="578"/>
      <c r="DS5" s="578"/>
      <c r="DT5" s="578"/>
      <c r="DU5" s="578"/>
      <c r="DV5" s="578"/>
      <c r="DW5" s="578"/>
      <c r="DX5" s="578"/>
      <c r="DY5" s="578"/>
      <c r="DZ5" s="578"/>
      <c r="EA5" s="578"/>
      <c r="EB5" s="578"/>
      <c r="EC5" s="579"/>
    </row>
    <row r="6" spans="2:143" ht="11.25" customHeight="1" x14ac:dyDescent="0.15">
      <c r="B6" s="592" t="s">
        <v>212</v>
      </c>
      <c r="C6" s="593"/>
      <c r="D6" s="593"/>
      <c r="E6" s="593"/>
      <c r="F6" s="593"/>
      <c r="G6" s="593"/>
      <c r="H6" s="593"/>
      <c r="I6" s="593"/>
      <c r="J6" s="593"/>
      <c r="K6" s="593"/>
      <c r="L6" s="593"/>
      <c r="M6" s="593"/>
      <c r="N6" s="593"/>
      <c r="O6" s="593"/>
      <c r="P6" s="593"/>
      <c r="Q6" s="594"/>
      <c r="R6" s="595">
        <v>101898</v>
      </c>
      <c r="S6" s="596"/>
      <c r="T6" s="596"/>
      <c r="U6" s="596"/>
      <c r="V6" s="596"/>
      <c r="W6" s="596"/>
      <c r="X6" s="596"/>
      <c r="Y6" s="597"/>
      <c r="Z6" s="598">
        <v>0.5</v>
      </c>
      <c r="AA6" s="598"/>
      <c r="AB6" s="598"/>
      <c r="AC6" s="598"/>
      <c r="AD6" s="599">
        <v>101898</v>
      </c>
      <c r="AE6" s="599"/>
      <c r="AF6" s="599"/>
      <c r="AG6" s="599"/>
      <c r="AH6" s="599"/>
      <c r="AI6" s="599"/>
      <c r="AJ6" s="599"/>
      <c r="AK6" s="599"/>
      <c r="AL6" s="600">
        <v>1.2</v>
      </c>
      <c r="AM6" s="601"/>
      <c r="AN6" s="601"/>
      <c r="AO6" s="602"/>
      <c r="AP6" s="592" t="s">
        <v>213</v>
      </c>
      <c r="AQ6" s="593"/>
      <c r="AR6" s="593"/>
      <c r="AS6" s="593"/>
      <c r="AT6" s="593"/>
      <c r="AU6" s="593"/>
      <c r="AV6" s="593"/>
      <c r="AW6" s="593"/>
      <c r="AX6" s="593"/>
      <c r="AY6" s="593"/>
      <c r="AZ6" s="593"/>
      <c r="BA6" s="593"/>
      <c r="BB6" s="593"/>
      <c r="BC6" s="593"/>
      <c r="BD6" s="593"/>
      <c r="BE6" s="593"/>
      <c r="BF6" s="594"/>
      <c r="BG6" s="595">
        <v>4036387</v>
      </c>
      <c r="BH6" s="596"/>
      <c r="BI6" s="596"/>
      <c r="BJ6" s="596"/>
      <c r="BK6" s="596"/>
      <c r="BL6" s="596"/>
      <c r="BM6" s="596"/>
      <c r="BN6" s="597"/>
      <c r="BO6" s="598">
        <v>100</v>
      </c>
      <c r="BP6" s="598"/>
      <c r="BQ6" s="598"/>
      <c r="BR6" s="598"/>
      <c r="BS6" s="599">
        <v>24356</v>
      </c>
      <c r="BT6" s="599"/>
      <c r="BU6" s="599"/>
      <c r="BV6" s="599"/>
      <c r="BW6" s="599"/>
      <c r="BX6" s="599"/>
      <c r="BY6" s="599"/>
      <c r="BZ6" s="599"/>
      <c r="CA6" s="599"/>
      <c r="CB6" s="603"/>
      <c r="CD6" s="606" t="s">
        <v>214</v>
      </c>
      <c r="CE6" s="607"/>
      <c r="CF6" s="607"/>
      <c r="CG6" s="607"/>
      <c r="CH6" s="607"/>
      <c r="CI6" s="607"/>
      <c r="CJ6" s="607"/>
      <c r="CK6" s="607"/>
      <c r="CL6" s="607"/>
      <c r="CM6" s="607"/>
      <c r="CN6" s="607"/>
      <c r="CO6" s="607"/>
      <c r="CP6" s="607"/>
      <c r="CQ6" s="608"/>
      <c r="CR6" s="595">
        <v>160071</v>
      </c>
      <c r="CS6" s="596"/>
      <c r="CT6" s="596"/>
      <c r="CU6" s="596"/>
      <c r="CV6" s="596"/>
      <c r="CW6" s="596"/>
      <c r="CX6" s="596"/>
      <c r="CY6" s="597"/>
      <c r="CZ6" s="598">
        <v>0.9</v>
      </c>
      <c r="DA6" s="598"/>
      <c r="DB6" s="598"/>
      <c r="DC6" s="598"/>
      <c r="DD6" s="604" t="s">
        <v>215</v>
      </c>
      <c r="DE6" s="596"/>
      <c r="DF6" s="596"/>
      <c r="DG6" s="596"/>
      <c r="DH6" s="596"/>
      <c r="DI6" s="596"/>
      <c r="DJ6" s="596"/>
      <c r="DK6" s="596"/>
      <c r="DL6" s="596"/>
      <c r="DM6" s="596"/>
      <c r="DN6" s="596"/>
      <c r="DO6" s="596"/>
      <c r="DP6" s="597"/>
      <c r="DQ6" s="604">
        <v>160071</v>
      </c>
      <c r="DR6" s="596"/>
      <c r="DS6" s="596"/>
      <c r="DT6" s="596"/>
      <c r="DU6" s="596"/>
      <c r="DV6" s="596"/>
      <c r="DW6" s="596"/>
      <c r="DX6" s="596"/>
      <c r="DY6" s="596"/>
      <c r="DZ6" s="596"/>
      <c r="EA6" s="596"/>
      <c r="EB6" s="596"/>
      <c r="EC6" s="605"/>
    </row>
    <row r="7" spans="2:143" ht="11.25" customHeight="1" x14ac:dyDescent="0.15">
      <c r="B7" s="592" t="s">
        <v>216</v>
      </c>
      <c r="C7" s="593"/>
      <c r="D7" s="593"/>
      <c r="E7" s="593"/>
      <c r="F7" s="593"/>
      <c r="G7" s="593"/>
      <c r="H7" s="593"/>
      <c r="I7" s="593"/>
      <c r="J7" s="593"/>
      <c r="K7" s="593"/>
      <c r="L7" s="593"/>
      <c r="M7" s="593"/>
      <c r="N7" s="593"/>
      <c r="O7" s="593"/>
      <c r="P7" s="593"/>
      <c r="Q7" s="594"/>
      <c r="R7" s="595">
        <v>7471</v>
      </c>
      <c r="S7" s="596"/>
      <c r="T7" s="596"/>
      <c r="U7" s="596"/>
      <c r="V7" s="596"/>
      <c r="W7" s="596"/>
      <c r="X7" s="596"/>
      <c r="Y7" s="597"/>
      <c r="Z7" s="598">
        <v>0</v>
      </c>
      <c r="AA7" s="598"/>
      <c r="AB7" s="598"/>
      <c r="AC7" s="598"/>
      <c r="AD7" s="599">
        <v>7471</v>
      </c>
      <c r="AE7" s="599"/>
      <c r="AF7" s="599"/>
      <c r="AG7" s="599"/>
      <c r="AH7" s="599"/>
      <c r="AI7" s="599"/>
      <c r="AJ7" s="599"/>
      <c r="AK7" s="599"/>
      <c r="AL7" s="600">
        <v>0.1</v>
      </c>
      <c r="AM7" s="601"/>
      <c r="AN7" s="601"/>
      <c r="AO7" s="602"/>
      <c r="AP7" s="592" t="s">
        <v>217</v>
      </c>
      <c r="AQ7" s="593"/>
      <c r="AR7" s="593"/>
      <c r="AS7" s="593"/>
      <c r="AT7" s="593"/>
      <c r="AU7" s="593"/>
      <c r="AV7" s="593"/>
      <c r="AW7" s="593"/>
      <c r="AX7" s="593"/>
      <c r="AY7" s="593"/>
      <c r="AZ7" s="593"/>
      <c r="BA7" s="593"/>
      <c r="BB7" s="593"/>
      <c r="BC7" s="593"/>
      <c r="BD7" s="593"/>
      <c r="BE7" s="593"/>
      <c r="BF7" s="594"/>
      <c r="BG7" s="595">
        <v>1849038</v>
      </c>
      <c r="BH7" s="596"/>
      <c r="BI7" s="596"/>
      <c r="BJ7" s="596"/>
      <c r="BK7" s="596"/>
      <c r="BL7" s="596"/>
      <c r="BM7" s="596"/>
      <c r="BN7" s="597"/>
      <c r="BO7" s="598">
        <v>45.8</v>
      </c>
      <c r="BP7" s="598"/>
      <c r="BQ7" s="598"/>
      <c r="BR7" s="598"/>
      <c r="BS7" s="599">
        <v>24356</v>
      </c>
      <c r="BT7" s="599"/>
      <c r="BU7" s="599"/>
      <c r="BV7" s="599"/>
      <c r="BW7" s="599"/>
      <c r="BX7" s="599"/>
      <c r="BY7" s="599"/>
      <c r="BZ7" s="599"/>
      <c r="CA7" s="599"/>
      <c r="CB7" s="603"/>
      <c r="CD7" s="609" t="s">
        <v>218</v>
      </c>
      <c r="CE7" s="610"/>
      <c r="CF7" s="610"/>
      <c r="CG7" s="610"/>
      <c r="CH7" s="610"/>
      <c r="CI7" s="610"/>
      <c r="CJ7" s="610"/>
      <c r="CK7" s="610"/>
      <c r="CL7" s="610"/>
      <c r="CM7" s="610"/>
      <c r="CN7" s="610"/>
      <c r="CO7" s="610"/>
      <c r="CP7" s="610"/>
      <c r="CQ7" s="611"/>
      <c r="CR7" s="595">
        <v>1773807</v>
      </c>
      <c r="CS7" s="596"/>
      <c r="CT7" s="596"/>
      <c r="CU7" s="596"/>
      <c r="CV7" s="596"/>
      <c r="CW7" s="596"/>
      <c r="CX7" s="596"/>
      <c r="CY7" s="597"/>
      <c r="CZ7" s="598">
        <v>9.4</v>
      </c>
      <c r="DA7" s="598"/>
      <c r="DB7" s="598"/>
      <c r="DC7" s="598"/>
      <c r="DD7" s="604">
        <v>100106</v>
      </c>
      <c r="DE7" s="596"/>
      <c r="DF7" s="596"/>
      <c r="DG7" s="596"/>
      <c r="DH7" s="596"/>
      <c r="DI7" s="596"/>
      <c r="DJ7" s="596"/>
      <c r="DK7" s="596"/>
      <c r="DL7" s="596"/>
      <c r="DM7" s="596"/>
      <c r="DN7" s="596"/>
      <c r="DO7" s="596"/>
      <c r="DP7" s="597"/>
      <c r="DQ7" s="604">
        <v>1541207</v>
      </c>
      <c r="DR7" s="596"/>
      <c r="DS7" s="596"/>
      <c r="DT7" s="596"/>
      <c r="DU7" s="596"/>
      <c r="DV7" s="596"/>
      <c r="DW7" s="596"/>
      <c r="DX7" s="596"/>
      <c r="DY7" s="596"/>
      <c r="DZ7" s="596"/>
      <c r="EA7" s="596"/>
      <c r="EB7" s="596"/>
      <c r="EC7" s="605"/>
    </row>
    <row r="8" spans="2:143" ht="11.25" customHeight="1" x14ac:dyDescent="0.15">
      <c r="B8" s="592" t="s">
        <v>219</v>
      </c>
      <c r="C8" s="593"/>
      <c r="D8" s="593"/>
      <c r="E8" s="593"/>
      <c r="F8" s="593"/>
      <c r="G8" s="593"/>
      <c r="H8" s="593"/>
      <c r="I8" s="593"/>
      <c r="J8" s="593"/>
      <c r="K8" s="593"/>
      <c r="L8" s="593"/>
      <c r="M8" s="593"/>
      <c r="N8" s="593"/>
      <c r="O8" s="593"/>
      <c r="P8" s="593"/>
      <c r="Q8" s="594"/>
      <c r="R8" s="595">
        <v>28757</v>
      </c>
      <c r="S8" s="596"/>
      <c r="T8" s="596"/>
      <c r="U8" s="596"/>
      <c r="V8" s="596"/>
      <c r="W8" s="596"/>
      <c r="X8" s="596"/>
      <c r="Y8" s="597"/>
      <c r="Z8" s="598">
        <v>0.1</v>
      </c>
      <c r="AA8" s="598"/>
      <c r="AB8" s="598"/>
      <c r="AC8" s="598"/>
      <c r="AD8" s="599">
        <v>28757</v>
      </c>
      <c r="AE8" s="599"/>
      <c r="AF8" s="599"/>
      <c r="AG8" s="599"/>
      <c r="AH8" s="599"/>
      <c r="AI8" s="599"/>
      <c r="AJ8" s="599"/>
      <c r="AK8" s="599"/>
      <c r="AL8" s="600">
        <v>0.3</v>
      </c>
      <c r="AM8" s="601"/>
      <c r="AN8" s="601"/>
      <c r="AO8" s="602"/>
      <c r="AP8" s="592" t="s">
        <v>220</v>
      </c>
      <c r="AQ8" s="593"/>
      <c r="AR8" s="593"/>
      <c r="AS8" s="593"/>
      <c r="AT8" s="593"/>
      <c r="AU8" s="593"/>
      <c r="AV8" s="593"/>
      <c r="AW8" s="593"/>
      <c r="AX8" s="593"/>
      <c r="AY8" s="593"/>
      <c r="AZ8" s="593"/>
      <c r="BA8" s="593"/>
      <c r="BB8" s="593"/>
      <c r="BC8" s="593"/>
      <c r="BD8" s="593"/>
      <c r="BE8" s="593"/>
      <c r="BF8" s="594"/>
      <c r="BG8" s="595">
        <v>55700</v>
      </c>
      <c r="BH8" s="596"/>
      <c r="BI8" s="596"/>
      <c r="BJ8" s="596"/>
      <c r="BK8" s="596"/>
      <c r="BL8" s="596"/>
      <c r="BM8" s="596"/>
      <c r="BN8" s="597"/>
      <c r="BO8" s="598">
        <v>1.4</v>
      </c>
      <c r="BP8" s="598"/>
      <c r="BQ8" s="598"/>
      <c r="BR8" s="598"/>
      <c r="BS8" s="604" t="s">
        <v>111</v>
      </c>
      <c r="BT8" s="596"/>
      <c r="BU8" s="596"/>
      <c r="BV8" s="596"/>
      <c r="BW8" s="596"/>
      <c r="BX8" s="596"/>
      <c r="BY8" s="596"/>
      <c r="BZ8" s="596"/>
      <c r="CA8" s="596"/>
      <c r="CB8" s="605"/>
      <c r="CD8" s="609" t="s">
        <v>221</v>
      </c>
      <c r="CE8" s="610"/>
      <c r="CF8" s="610"/>
      <c r="CG8" s="610"/>
      <c r="CH8" s="610"/>
      <c r="CI8" s="610"/>
      <c r="CJ8" s="610"/>
      <c r="CK8" s="610"/>
      <c r="CL8" s="610"/>
      <c r="CM8" s="610"/>
      <c r="CN8" s="610"/>
      <c r="CO8" s="610"/>
      <c r="CP8" s="610"/>
      <c r="CQ8" s="611"/>
      <c r="CR8" s="595">
        <v>5197441</v>
      </c>
      <c r="CS8" s="596"/>
      <c r="CT8" s="596"/>
      <c r="CU8" s="596"/>
      <c r="CV8" s="596"/>
      <c r="CW8" s="596"/>
      <c r="CX8" s="596"/>
      <c r="CY8" s="597"/>
      <c r="CZ8" s="598">
        <v>27.6</v>
      </c>
      <c r="DA8" s="598"/>
      <c r="DB8" s="598"/>
      <c r="DC8" s="598"/>
      <c r="DD8" s="604">
        <v>96742</v>
      </c>
      <c r="DE8" s="596"/>
      <c r="DF8" s="596"/>
      <c r="DG8" s="596"/>
      <c r="DH8" s="596"/>
      <c r="DI8" s="596"/>
      <c r="DJ8" s="596"/>
      <c r="DK8" s="596"/>
      <c r="DL8" s="596"/>
      <c r="DM8" s="596"/>
      <c r="DN8" s="596"/>
      <c r="DO8" s="596"/>
      <c r="DP8" s="597"/>
      <c r="DQ8" s="604">
        <v>2594318</v>
      </c>
      <c r="DR8" s="596"/>
      <c r="DS8" s="596"/>
      <c r="DT8" s="596"/>
      <c r="DU8" s="596"/>
      <c r="DV8" s="596"/>
      <c r="DW8" s="596"/>
      <c r="DX8" s="596"/>
      <c r="DY8" s="596"/>
      <c r="DZ8" s="596"/>
      <c r="EA8" s="596"/>
      <c r="EB8" s="596"/>
      <c r="EC8" s="605"/>
    </row>
    <row r="9" spans="2:143" ht="11.25" customHeight="1" x14ac:dyDescent="0.15">
      <c r="B9" s="592" t="s">
        <v>222</v>
      </c>
      <c r="C9" s="593"/>
      <c r="D9" s="593"/>
      <c r="E9" s="593"/>
      <c r="F9" s="593"/>
      <c r="G9" s="593"/>
      <c r="H9" s="593"/>
      <c r="I9" s="593"/>
      <c r="J9" s="593"/>
      <c r="K9" s="593"/>
      <c r="L9" s="593"/>
      <c r="M9" s="593"/>
      <c r="N9" s="593"/>
      <c r="O9" s="593"/>
      <c r="P9" s="593"/>
      <c r="Q9" s="594"/>
      <c r="R9" s="595">
        <v>14970</v>
      </c>
      <c r="S9" s="596"/>
      <c r="T9" s="596"/>
      <c r="U9" s="596"/>
      <c r="V9" s="596"/>
      <c r="W9" s="596"/>
      <c r="X9" s="596"/>
      <c r="Y9" s="597"/>
      <c r="Z9" s="598">
        <v>0.1</v>
      </c>
      <c r="AA9" s="598"/>
      <c r="AB9" s="598"/>
      <c r="AC9" s="598"/>
      <c r="AD9" s="599">
        <v>14970</v>
      </c>
      <c r="AE9" s="599"/>
      <c r="AF9" s="599"/>
      <c r="AG9" s="599"/>
      <c r="AH9" s="599"/>
      <c r="AI9" s="599"/>
      <c r="AJ9" s="599"/>
      <c r="AK9" s="599"/>
      <c r="AL9" s="600">
        <v>0.2</v>
      </c>
      <c r="AM9" s="601"/>
      <c r="AN9" s="601"/>
      <c r="AO9" s="602"/>
      <c r="AP9" s="592" t="s">
        <v>223</v>
      </c>
      <c r="AQ9" s="593"/>
      <c r="AR9" s="593"/>
      <c r="AS9" s="593"/>
      <c r="AT9" s="593"/>
      <c r="AU9" s="593"/>
      <c r="AV9" s="593"/>
      <c r="AW9" s="593"/>
      <c r="AX9" s="593"/>
      <c r="AY9" s="593"/>
      <c r="AZ9" s="593"/>
      <c r="BA9" s="593"/>
      <c r="BB9" s="593"/>
      <c r="BC9" s="593"/>
      <c r="BD9" s="593"/>
      <c r="BE9" s="593"/>
      <c r="BF9" s="594"/>
      <c r="BG9" s="595">
        <v>1495412</v>
      </c>
      <c r="BH9" s="596"/>
      <c r="BI9" s="596"/>
      <c r="BJ9" s="596"/>
      <c r="BK9" s="596"/>
      <c r="BL9" s="596"/>
      <c r="BM9" s="596"/>
      <c r="BN9" s="597"/>
      <c r="BO9" s="598">
        <v>37</v>
      </c>
      <c r="BP9" s="598"/>
      <c r="BQ9" s="598"/>
      <c r="BR9" s="598"/>
      <c r="BS9" s="604" t="s">
        <v>111</v>
      </c>
      <c r="BT9" s="596"/>
      <c r="BU9" s="596"/>
      <c r="BV9" s="596"/>
      <c r="BW9" s="596"/>
      <c r="BX9" s="596"/>
      <c r="BY9" s="596"/>
      <c r="BZ9" s="596"/>
      <c r="CA9" s="596"/>
      <c r="CB9" s="605"/>
      <c r="CD9" s="609" t="s">
        <v>224</v>
      </c>
      <c r="CE9" s="610"/>
      <c r="CF9" s="610"/>
      <c r="CG9" s="610"/>
      <c r="CH9" s="610"/>
      <c r="CI9" s="610"/>
      <c r="CJ9" s="610"/>
      <c r="CK9" s="610"/>
      <c r="CL9" s="610"/>
      <c r="CM9" s="610"/>
      <c r="CN9" s="610"/>
      <c r="CO9" s="610"/>
      <c r="CP9" s="610"/>
      <c r="CQ9" s="611"/>
      <c r="CR9" s="595">
        <v>4728565</v>
      </c>
      <c r="CS9" s="596"/>
      <c r="CT9" s="596"/>
      <c r="CU9" s="596"/>
      <c r="CV9" s="596"/>
      <c r="CW9" s="596"/>
      <c r="CX9" s="596"/>
      <c r="CY9" s="597"/>
      <c r="CZ9" s="598">
        <v>25.1</v>
      </c>
      <c r="DA9" s="598"/>
      <c r="DB9" s="598"/>
      <c r="DC9" s="598"/>
      <c r="DD9" s="604">
        <v>3538393</v>
      </c>
      <c r="DE9" s="596"/>
      <c r="DF9" s="596"/>
      <c r="DG9" s="596"/>
      <c r="DH9" s="596"/>
      <c r="DI9" s="596"/>
      <c r="DJ9" s="596"/>
      <c r="DK9" s="596"/>
      <c r="DL9" s="596"/>
      <c r="DM9" s="596"/>
      <c r="DN9" s="596"/>
      <c r="DO9" s="596"/>
      <c r="DP9" s="597"/>
      <c r="DQ9" s="604">
        <v>1191878</v>
      </c>
      <c r="DR9" s="596"/>
      <c r="DS9" s="596"/>
      <c r="DT9" s="596"/>
      <c r="DU9" s="596"/>
      <c r="DV9" s="596"/>
      <c r="DW9" s="596"/>
      <c r="DX9" s="596"/>
      <c r="DY9" s="596"/>
      <c r="DZ9" s="596"/>
      <c r="EA9" s="596"/>
      <c r="EB9" s="596"/>
      <c r="EC9" s="605"/>
    </row>
    <row r="10" spans="2:143" ht="11.25" customHeight="1" x14ac:dyDescent="0.15">
      <c r="B10" s="592" t="s">
        <v>225</v>
      </c>
      <c r="C10" s="593"/>
      <c r="D10" s="593"/>
      <c r="E10" s="593"/>
      <c r="F10" s="593"/>
      <c r="G10" s="593"/>
      <c r="H10" s="593"/>
      <c r="I10" s="593"/>
      <c r="J10" s="593"/>
      <c r="K10" s="593"/>
      <c r="L10" s="593"/>
      <c r="M10" s="593"/>
      <c r="N10" s="593"/>
      <c r="O10" s="593"/>
      <c r="P10" s="593"/>
      <c r="Q10" s="594"/>
      <c r="R10" s="595">
        <v>522706</v>
      </c>
      <c r="S10" s="596"/>
      <c r="T10" s="596"/>
      <c r="U10" s="596"/>
      <c r="V10" s="596"/>
      <c r="W10" s="596"/>
      <c r="X10" s="596"/>
      <c r="Y10" s="597"/>
      <c r="Z10" s="598">
        <v>2.7</v>
      </c>
      <c r="AA10" s="598"/>
      <c r="AB10" s="598"/>
      <c r="AC10" s="598"/>
      <c r="AD10" s="599">
        <v>522706</v>
      </c>
      <c r="AE10" s="599"/>
      <c r="AF10" s="599"/>
      <c r="AG10" s="599"/>
      <c r="AH10" s="599"/>
      <c r="AI10" s="599"/>
      <c r="AJ10" s="599"/>
      <c r="AK10" s="599"/>
      <c r="AL10" s="600">
        <v>6.3</v>
      </c>
      <c r="AM10" s="601"/>
      <c r="AN10" s="601"/>
      <c r="AO10" s="602"/>
      <c r="AP10" s="592" t="s">
        <v>226</v>
      </c>
      <c r="AQ10" s="593"/>
      <c r="AR10" s="593"/>
      <c r="AS10" s="593"/>
      <c r="AT10" s="593"/>
      <c r="AU10" s="593"/>
      <c r="AV10" s="593"/>
      <c r="AW10" s="593"/>
      <c r="AX10" s="593"/>
      <c r="AY10" s="593"/>
      <c r="AZ10" s="593"/>
      <c r="BA10" s="593"/>
      <c r="BB10" s="593"/>
      <c r="BC10" s="593"/>
      <c r="BD10" s="593"/>
      <c r="BE10" s="593"/>
      <c r="BF10" s="594"/>
      <c r="BG10" s="595">
        <v>82897</v>
      </c>
      <c r="BH10" s="596"/>
      <c r="BI10" s="596"/>
      <c r="BJ10" s="596"/>
      <c r="BK10" s="596"/>
      <c r="BL10" s="596"/>
      <c r="BM10" s="596"/>
      <c r="BN10" s="597"/>
      <c r="BO10" s="598">
        <v>2.1</v>
      </c>
      <c r="BP10" s="598"/>
      <c r="BQ10" s="598"/>
      <c r="BR10" s="598"/>
      <c r="BS10" s="604" t="s">
        <v>111</v>
      </c>
      <c r="BT10" s="596"/>
      <c r="BU10" s="596"/>
      <c r="BV10" s="596"/>
      <c r="BW10" s="596"/>
      <c r="BX10" s="596"/>
      <c r="BY10" s="596"/>
      <c r="BZ10" s="596"/>
      <c r="CA10" s="596"/>
      <c r="CB10" s="605"/>
      <c r="CD10" s="609" t="s">
        <v>227</v>
      </c>
      <c r="CE10" s="610"/>
      <c r="CF10" s="610"/>
      <c r="CG10" s="610"/>
      <c r="CH10" s="610"/>
      <c r="CI10" s="610"/>
      <c r="CJ10" s="610"/>
      <c r="CK10" s="610"/>
      <c r="CL10" s="610"/>
      <c r="CM10" s="610"/>
      <c r="CN10" s="610"/>
      <c r="CO10" s="610"/>
      <c r="CP10" s="610"/>
      <c r="CQ10" s="611"/>
      <c r="CR10" s="595" t="s">
        <v>111</v>
      </c>
      <c r="CS10" s="596"/>
      <c r="CT10" s="596"/>
      <c r="CU10" s="596"/>
      <c r="CV10" s="596"/>
      <c r="CW10" s="596"/>
      <c r="CX10" s="596"/>
      <c r="CY10" s="597"/>
      <c r="CZ10" s="598" t="s">
        <v>111</v>
      </c>
      <c r="DA10" s="598"/>
      <c r="DB10" s="598"/>
      <c r="DC10" s="598"/>
      <c r="DD10" s="604" t="s">
        <v>111</v>
      </c>
      <c r="DE10" s="596"/>
      <c r="DF10" s="596"/>
      <c r="DG10" s="596"/>
      <c r="DH10" s="596"/>
      <c r="DI10" s="596"/>
      <c r="DJ10" s="596"/>
      <c r="DK10" s="596"/>
      <c r="DL10" s="596"/>
      <c r="DM10" s="596"/>
      <c r="DN10" s="596"/>
      <c r="DO10" s="596"/>
      <c r="DP10" s="597"/>
      <c r="DQ10" s="604" t="s">
        <v>111</v>
      </c>
      <c r="DR10" s="596"/>
      <c r="DS10" s="596"/>
      <c r="DT10" s="596"/>
      <c r="DU10" s="596"/>
      <c r="DV10" s="596"/>
      <c r="DW10" s="596"/>
      <c r="DX10" s="596"/>
      <c r="DY10" s="596"/>
      <c r="DZ10" s="596"/>
      <c r="EA10" s="596"/>
      <c r="EB10" s="596"/>
      <c r="EC10" s="605"/>
    </row>
    <row r="11" spans="2:143" ht="11.25" customHeight="1" x14ac:dyDescent="0.15">
      <c r="B11" s="592" t="s">
        <v>228</v>
      </c>
      <c r="C11" s="593"/>
      <c r="D11" s="593"/>
      <c r="E11" s="593"/>
      <c r="F11" s="593"/>
      <c r="G11" s="593"/>
      <c r="H11" s="593"/>
      <c r="I11" s="593"/>
      <c r="J11" s="593"/>
      <c r="K11" s="593"/>
      <c r="L11" s="593"/>
      <c r="M11" s="593"/>
      <c r="N11" s="593"/>
      <c r="O11" s="593"/>
      <c r="P11" s="593"/>
      <c r="Q11" s="594"/>
      <c r="R11" s="595" t="s">
        <v>111</v>
      </c>
      <c r="S11" s="596"/>
      <c r="T11" s="596"/>
      <c r="U11" s="596"/>
      <c r="V11" s="596"/>
      <c r="W11" s="596"/>
      <c r="X11" s="596"/>
      <c r="Y11" s="597"/>
      <c r="Z11" s="598" t="s">
        <v>111</v>
      </c>
      <c r="AA11" s="598"/>
      <c r="AB11" s="598"/>
      <c r="AC11" s="598"/>
      <c r="AD11" s="599" t="s">
        <v>111</v>
      </c>
      <c r="AE11" s="599"/>
      <c r="AF11" s="599"/>
      <c r="AG11" s="599"/>
      <c r="AH11" s="599"/>
      <c r="AI11" s="599"/>
      <c r="AJ11" s="599"/>
      <c r="AK11" s="599"/>
      <c r="AL11" s="600" t="s">
        <v>111</v>
      </c>
      <c r="AM11" s="601"/>
      <c r="AN11" s="601"/>
      <c r="AO11" s="602"/>
      <c r="AP11" s="592" t="s">
        <v>229</v>
      </c>
      <c r="AQ11" s="593"/>
      <c r="AR11" s="593"/>
      <c r="AS11" s="593"/>
      <c r="AT11" s="593"/>
      <c r="AU11" s="593"/>
      <c r="AV11" s="593"/>
      <c r="AW11" s="593"/>
      <c r="AX11" s="593"/>
      <c r="AY11" s="593"/>
      <c r="AZ11" s="593"/>
      <c r="BA11" s="593"/>
      <c r="BB11" s="593"/>
      <c r="BC11" s="593"/>
      <c r="BD11" s="593"/>
      <c r="BE11" s="593"/>
      <c r="BF11" s="594"/>
      <c r="BG11" s="595">
        <v>215029</v>
      </c>
      <c r="BH11" s="596"/>
      <c r="BI11" s="596"/>
      <c r="BJ11" s="596"/>
      <c r="BK11" s="596"/>
      <c r="BL11" s="596"/>
      <c r="BM11" s="596"/>
      <c r="BN11" s="597"/>
      <c r="BO11" s="598">
        <v>5.3</v>
      </c>
      <c r="BP11" s="598"/>
      <c r="BQ11" s="598"/>
      <c r="BR11" s="598"/>
      <c r="BS11" s="604">
        <v>24356</v>
      </c>
      <c r="BT11" s="596"/>
      <c r="BU11" s="596"/>
      <c r="BV11" s="596"/>
      <c r="BW11" s="596"/>
      <c r="BX11" s="596"/>
      <c r="BY11" s="596"/>
      <c r="BZ11" s="596"/>
      <c r="CA11" s="596"/>
      <c r="CB11" s="605"/>
      <c r="CD11" s="609" t="s">
        <v>230</v>
      </c>
      <c r="CE11" s="610"/>
      <c r="CF11" s="610"/>
      <c r="CG11" s="610"/>
      <c r="CH11" s="610"/>
      <c r="CI11" s="610"/>
      <c r="CJ11" s="610"/>
      <c r="CK11" s="610"/>
      <c r="CL11" s="610"/>
      <c r="CM11" s="610"/>
      <c r="CN11" s="610"/>
      <c r="CO11" s="610"/>
      <c r="CP11" s="610"/>
      <c r="CQ11" s="611"/>
      <c r="CR11" s="595">
        <v>317012</v>
      </c>
      <c r="CS11" s="596"/>
      <c r="CT11" s="596"/>
      <c r="CU11" s="596"/>
      <c r="CV11" s="596"/>
      <c r="CW11" s="596"/>
      <c r="CX11" s="596"/>
      <c r="CY11" s="597"/>
      <c r="CZ11" s="598">
        <v>1.7</v>
      </c>
      <c r="DA11" s="598"/>
      <c r="DB11" s="598"/>
      <c r="DC11" s="598"/>
      <c r="DD11" s="604">
        <v>179402</v>
      </c>
      <c r="DE11" s="596"/>
      <c r="DF11" s="596"/>
      <c r="DG11" s="596"/>
      <c r="DH11" s="596"/>
      <c r="DI11" s="596"/>
      <c r="DJ11" s="596"/>
      <c r="DK11" s="596"/>
      <c r="DL11" s="596"/>
      <c r="DM11" s="596"/>
      <c r="DN11" s="596"/>
      <c r="DO11" s="596"/>
      <c r="DP11" s="597"/>
      <c r="DQ11" s="604">
        <v>204658</v>
      </c>
      <c r="DR11" s="596"/>
      <c r="DS11" s="596"/>
      <c r="DT11" s="596"/>
      <c r="DU11" s="596"/>
      <c r="DV11" s="596"/>
      <c r="DW11" s="596"/>
      <c r="DX11" s="596"/>
      <c r="DY11" s="596"/>
      <c r="DZ11" s="596"/>
      <c r="EA11" s="596"/>
      <c r="EB11" s="596"/>
      <c r="EC11" s="605"/>
    </row>
    <row r="12" spans="2:143" ht="11.25" customHeight="1" x14ac:dyDescent="0.15">
      <c r="B12" s="592" t="s">
        <v>231</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232</v>
      </c>
      <c r="AQ12" s="593"/>
      <c r="AR12" s="593"/>
      <c r="AS12" s="593"/>
      <c r="AT12" s="593"/>
      <c r="AU12" s="593"/>
      <c r="AV12" s="593"/>
      <c r="AW12" s="593"/>
      <c r="AX12" s="593"/>
      <c r="AY12" s="593"/>
      <c r="AZ12" s="593"/>
      <c r="BA12" s="593"/>
      <c r="BB12" s="593"/>
      <c r="BC12" s="593"/>
      <c r="BD12" s="593"/>
      <c r="BE12" s="593"/>
      <c r="BF12" s="594"/>
      <c r="BG12" s="595">
        <v>1872135</v>
      </c>
      <c r="BH12" s="596"/>
      <c r="BI12" s="596"/>
      <c r="BJ12" s="596"/>
      <c r="BK12" s="596"/>
      <c r="BL12" s="596"/>
      <c r="BM12" s="596"/>
      <c r="BN12" s="597"/>
      <c r="BO12" s="598">
        <v>46.4</v>
      </c>
      <c r="BP12" s="598"/>
      <c r="BQ12" s="598"/>
      <c r="BR12" s="598"/>
      <c r="BS12" s="604" t="s">
        <v>111</v>
      </c>
      <c r="BT12" s="596"/>
      <c r="BU12" s="596"/>
      <c r="BV12" s="596"/>
      <c r="BW12" s="596"/>
      <c r="BX12" s="596"/>
      <c r="BY12" s="596"/>
      <c r="BZ12" s="596"/>
      <c r="CA12" s="596"/>
      <c r="CB12" s="605"/>
      <c r="CD12" s="609" t="s">
        <v>233</v>
      </c>
      <c r="CE12" s="610"/>
      <c r="CF12" s="610"/>
      <c r="CG12" s="610"/>
      <c r="CH12" s="610"/>
      <c r="CI12" s="610"/>
      <c r="CJ12" s="610"/>
      <c r="CK12" s="610"/>
      <c r="CL12" s="610"/>
      <c r="CM12" s="610"/>
      <c r="CN12" s="610"/>
      <c r="CO12" s="610"/>
      <c r="CP12" s="610"/>
      <c r="CQ12" s="611"/>
      <c r="CR12" s="595">
        <v>97973</v>
      </c>
      <c r="CS12" s="596"/>
      <c r="CT12" s="596"/>
      <c r="CU12" s="596"/>
      <c r="CV12" s="596"/>
      <c r="CW12" s="596"/>
      <c r="CX12" s="596"/>
      <c r="CY12" s="597"/>
      <c r="CZ12" s="598">
        <v>0.5</v>
      </c>
      <c r="DA12" s="598"/>
      <c r="DB12" s="598"/>
      <c r="DC12" s="598"/>
      <c r="DD12" s="604">
        <v>14837</v>
      </c>
      <c r="DE12" s="596"/>
      <c r="DF12" s="596"/>
      <c r="DG12" s="596"/>
      <c r="DH12" s="596"/>
      <c r="DI12" s="596"/>
      <c r="DJ12" s="596"/>
      <c r="DK12" s="596"/>
      <c r="DL12" s="596"/>
      <c r="DM12" s="596"/>
      <c r="DN12" s="596"/>
      <c r="DO12" s="596"/>
      <c r="DP12" s="597"/>
      <c r="DQ12" s="604">
        <v>81085</v>
      </c>
      <c r="DR12" s="596"/>
      <c r="DS12" s="596"/>
      <c r="DT12" s="596"/>
      <c r="DU12" s="596"/>
      <c r="DV12" s="596"/>
      <c r="DW12" s="596"/>
      <c r="DX12" s="596"/>
      <c r="DY12" s="596"/>
      <c r="DZ12" s="596"/>
      <c r="EA12" s="596"/>
      <c r="EB12" s="596"/>
      <c r="EC12" s="605"/>
    </row>
    <row r="13" spans="2:143" ht="11.25" customHeight="1" x14ac:dyDescent="0.15">
      <c r="B13" s="592" t="s">
        <v>234</v>
      </c>
      <c r="C13" s="593"/>
      <c r="D13" s="593"/>
      <c r="E13" s="593"/>
      <c r="F13" s="593"/>
      <c r="G13" s="593"/>
      <c r="H13" s="593"/>
      <c r="I13" s="593"/>
      <c r="J13" s="593"/>
      <c r="K13" s="593"/>
      <c r="L13" s="593"/>
      <c r="M13" s="593"/>
      <c r="N13" s="593"/>
      <c r="O13" s="593"/>
      <c r="P13" s="593"/>
      <c r="Q13" s="594"/>
      <c r="R13" s="595">
        <v>24842</v>
      </c>
      <c r="S13" s="596"/>
      <c r="T13" s="596"/>
      <c r="U13" s="596"/>
      <c r="V13" s="596"/>
      <c r="W13" s="596"/>
      <c r="X13" s="596"/>
      <c r="Y13" s="597"/>
      <c r="Z13" s="598">
        <v>0.1</v>
      </c>
      <c r="AA13" s="598"/>
      <c r="AB13" s="598"/>
      <c r="AC13" s="598"/>
      <c r="AD13" s="599">
        <v>24842</v>
      </c>
      <c r="AE13" s="599"/>
      <c r="AF13" s="599"/>
      <c r="AG13" s="599"/>
      <c r="AH13" s="599"/>
      <c r="AI13" s="599"/>
      <c r="AJ13" s="599"/>
      <c r="AK13" s="599"/>
      <c r="AL13" s="600">
        <v>0.3</v>
      </c>
      <c r="AM13" s="601"/>
      <c r="AN13" s="601"/>
      <c r="AO13" s="602"/>
      <c r="AP13" s="592" t="s">
        <v>235</v>
      </c>
      <c r="AQ13" s="593"/>
      <c r="AR13" s="593"/>
      <c r="AS13" s="593"/>
      <c r="AT13" s="593"/>
      <c r="AU13" s="593"/>
      <c r="AV13" s="593"/>
      <c r="AW13" s="593"/>
      <c r="AX13" s="593"/>
      <c r="AY13" s="593"/>
      <c r="AZ13" s="593"/>
      <c r="BA13" s="593"/>
      <c r="BB13" s="593"/>
      <c r="BC13" s="593"/>
      <c r="BD13" s="593"/>
      <c r="BE13" s="593"/>
      <c r="BF13" s="594"/>
      <c r="BG13" s="595">
        <v>1869208</v>
      </c>
      <c r="BH13" s="596"/>
      <c r="BI13" s="596"/>
      <c r="BJ13" s="596"/>
      <c r="BK13" s="596"/>
      <c r="BL13" s="596"/>
      <c r="BM13" s="596"/>
      <c r="BN13" s="597"/>
      <c r="BO13" s="598">
        <v>46.3</v>
      </c>
      <c r="BP13" s="598"/>
      <c r="BQ13" s="598"/>
      <c r="BR13" s="598"/>
      <c r="BS13" s="604" t="s">
        <v>111</v>
      </c>
      <c r="BT13" s="596"/>
      <c r="BU13" s="596"/>
      <c r="BV13" s="596"/>
      <c r="BW13" s="596"/>
      <c r="BX13" s="596"/>
      <c r="BY13" s="596"/>
      <c r="BZ13" s="596"/>
      <c r="CA13" s="596"/>
      <c r="CB13" s="605"/>
      <c r="CD13" s="609" t="s">
        <v>236</v>
      </c>
      <c r="CE13" s="610"/>
      <c r="CF13" s="610"/>
      <c r="CG13" s="610"/>
      <c r="CH13" s="610"/>
      <c r="CI13" s="610"/>
      <c r="CJ13" s="610"/>
      <c r="CK13" s="610"/>
      <c r="CL13" s="610"/>
      <c r="CM13" s="610"/>
      <c r="CN13" s="610"/>
      <c r="CO13" s="610"/>
      <c r="CP13" s="610"/>
      <c r="CQ13" s="611"/>
      <c r="CR13" s="595">
        <v>2850925</v>
      </c>
      <c r="CS13" s="596"/>
      <c r="CT13" s="596"/>
      <c r="CU13" s="596"/>
      <c r="CV13" s="596"/>
      <c r="CW13" s="596"/>
      <c r="CX13" s="596"/>
      <c r="CY13" s="597"/>
      <c r="CZ13" s="598">
        <v>15.1</v>
      </c>
      <c r="DA13" s="598"/>
      <c r="DB13" s="598"/>
      <c r="DC13" s="598"/>
      <c r="DD13" s="604">
        <v>1891039</v>
      </c>
      <c r="DE13" s="596"/>
      <c r="DF13" s="596"/>
      <c r="DG13" s="596"/>
      <c r="DH13" s="596"/>
      <c r="DI13" s="596"/>
      <c r="DJ13" s="596"/>
      <c r="DK13" s="596"/>
      <c r="DL13" s="596"/>
      <c r="DM13" s="596"/>
      <c r="DN13" s="596"/>
      <c r="DO13" s="596"/>
      <c r="DP13" s="597"/>
      <c r="DQ13" s="604">
        <v>1255559</v>
      </c>
      <c r="DR13" s="596"/>
      <c r="DS13" s="596"/>
      <c r="DT13" s="596"/>
      <c r="DU13" s="596"/>
      <c r="DV13" s="596"/>
      <c r="DW13" s="596"/>
      <c r="DX13" s="596"/>
      <c r="DY13" s="596"/>
      <c r="DZ13" s="596"/>
      <c r="EA13" s="596"/>
      <c r="EB13" s="596"/>
      <c r="EC13" s="605"/>
    </row>
    <row r="14" spans="2:143" ht="11.25" customHeight="1" x14ac:dyDescent="0.15">
      <c r="B14" s="592" t="s">
        <v>237</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238</v>
      </c>
      <c r="AQ14" s="593"/>
      <c r="AR14" s="593"/>
      <c r="AS14" s="593"/>
      <c r="AT14" s="593"/>
      <c r="AU14" s="593"/>
      <c r="AV14" s="593"/>
      <c r="AW14" s="593"/>
      <c r="AX14" s="593"/>
      <c r="AY14" s="593"/>
      <c r="AZ14" s="593"/>
      <c r="BA14" s="593"/>
      <c r="BB14" s="593"/>
      <c r="BC14" s="593"/>
      <c r="BD14" s="593"/>
      <c r="BE14" s="593"/>
      <c r="BF14" s="594"/>
      <c r="BG14" s="595">
        <v>87959</v>
      </c>
      <c r="BH14" s="596"/>
      <c r="BI14" s="596"/>
      <c r="BJ14" s="596"/>
      <c r="BK14" s="596"/>
      <c r="BL14" s="596"/>
      <c r="BM14" s="596"/>
      <c r="BN14" s="597"/>
      <c r="BO14" s="598">
        <v>2.2000000000000002</v>
      </c>
      <c r="BP14" s="598"/>
      <c r="BQ14" s="598"/>
      <c r="BR14" s="598"/>
      <c r="BS14" s="604" t="s">
        <v>111</v>
      </c>
      <c r="BT14" s="596"/>
      <c r="BU14" s="596"/>
      <c r="BV14" s="596"/>
      <c r="BW14" s="596"/>
      <c r="BX14" s="596"/>
      <c r="BY14" s="596"/>
      <c r="BZ14" s="596"/>
      <c r="CA14" s="596"/>
      <c r="CB14" s="605"/>
      <c r="CD14" s="609" t="s">
        <v>239</v>
      </c>
      <c r="CE14" s="610"/>
      <c r="CF14" s="610"/>
      <c r="CG14" s="610"/>
      <c r="CH14" s="610"/>
      <c r="CI14" s="610"/>
      <c r="CJ14" s="610"/>
      <c r="CK14" s="610"/>
      <c r="CL14" s="610"/>
      <c r="CM14" s="610"/>
      <c r="CN14" s="610"/>
      <c r="CO14" s="610"/>
      <c r="CP14" s="610"/>
      <c r="CQ14" s="611"/>
      <c r="CR14" s="595">
        <v>575497</v>
      </c>
      <c r="CS14" s="596"/>
      <c r="CT14" s="596"/>
      <c r="CU14" s="596"/>
      <c r="CV14" s="596"/>
      <c r="CW14" s="596"/>
      <c r="CX14" s="596"/>
      <c r="CY14" s="597"/>
      <c r="CZ14" s="598">
        <v>3.1</v>
      </c>
      <c r="DA14" s="598"/>
      <c r="DB14" s="598"/>
      <c r="DC14" s="598"/>
      <c r="DD14" s="604" t="s">
        <v>111</v>
      </c>
      <c r="DE14" s="596"/>
      <c r="DF14" s="596"/>
      <c r="DG14" s="596"/>
      <c r="DH14" s="596"/>
      <c r="DI14" s="596"/>
      <c r="DJ14" s="596"/>
      <c r="DK14" s="596"/>
      <c r="DL14" s="596"/>
      <c r="DM14" s="596"/>
      <c r="DN14" s="596"/>
      <c r="DO14" s="596"/>
      <c r="DP14" s="597"/>
      <c r="DQ14" s="604">
        <v>558075</v>
      </c>
      <c r="DR14" s="596"/>
      <c r="DS14" s="596"/>
      <c r="DT14" s="596"/>
      <c r="DU14" s="596"/>
      <c r="DV14" s="596"/>
      <c r="DW14" s="596"/>
      <c r="DX14" s="596"/>
      <c r="DY14" s="596"/>
      <c r="DZ14" s="596"/>
      <c r="EA14" s="596"/>
      <c r="EB14" s="596"/>
      <c r="EC14" s="605"/>
    </row>
    <row r="15" spans="2:143" ht="11.25" customHeight="1" x14ac:dyDescent="0.15">
      <c r="B15" s="592" t="s">
        <v>240</v>
      </c>
      <c r="C15" s="593"/>
      <c r="D15" s="593"/>
      <c r="E15" s="593"/>
      <c r="F15" s="593"/>
      <c r="G15" s="593"/>
      <c r="H15" s="593"/>
      <c r="I15" s="593"/>
      <c r="J15" s="593"/>
      <c r="K15" s="593"/>
      <c r="L15" s="593"/>
      <c r="M15" s="593"/>
      <c r="N15" s="593"/>
      <c r="O15" s="593"/>
      <c r="P15" s="593"/>
      <c r="Q15" s="594"/>
      <c r="R15" s="595">
        <v>34516</v>
      </c>
      <c r="S15" s="596"/>
      <c r="T15" s="596"/>
      <c r="U15" s="596"/>
      <c r="V15" s="596"/>
      <c r="W15" s="596"/>
      <c r="X15" s="596"/>
      <c r="Y15" s="597"/>
      <c r="Z15" s="598">
        <v>0.2</v>
      </c>
      <c r="AA15" s="598"/>
      <c r="AB15" s="598"/>
      <c r="AC15" s="598"/>
      <c r="AD15" s="599">
        <v>34516</v>
      </c>
      <c r="AE15" s="599"/>
      <c r="AF15" s="599"/>
      <c r="AG15" s="599"/>
      <c r="AH15" s="599"/>
      <c r="AI15" s="599"/>
      <c r="AJ15" s="599"/>
      <c r="AK15" s="599"/>
      <c r="AL15" s="600">
        <v>0.4</v>
      </c>
      <c r="AM15" s="601"/>
      <c r="AN15" s="601"/>
      <c r="AO15" s="602"/>
      <c r="AP15" s="592" t="s">
        <v>241</v>
      </c>
      <c r="AQ15" s="593"/>
      <c r="AR15" s="593"/>
      <c r="AS15" s="593"/>
      <c r="AT15" s="593"/>
      <c r="AU15" s="593"/>
      <c r="AV15" s="593"/>
      <c r="AW15" s="593"/>
      <c r="AX15" s="593"/>
      <c r="AY15" s="593"/>
      <c r="AZ15" s="593"/>
      <c r="BA15" s="593"/>
      <c r="BB15" s="593"/>
      <c r="BC15" s="593"/>
      <c r="BD15" s="593"/>
      <c r="BE15" s="593"/>
      <c r="BF15" s="594"/>
      <c r="BG15" s="595">
        <v>227255</v>
      </c>
      <c r="BH15" s="596"/>
      <c r="BI15" s="596"/>
      <c r="BJ15" s="596"/>
      <c r="BK15" s="596"/>
      <c r="BL15" s="596"/>
      <c r="BM15" s="596"/>
      <c r="BN15" s="597"/>
      <c r="BO15" s="598">
        <v>5.6</v>
      </c>
      <c r="BP15" s="598"/>
      <c r="BQ15" s="598"/>
      <c r="BR15" s="598"/>
      <c r="BS15" s="604" t="s">
        <v>111</v>
      </c>
      <c r="BT15" s="596"/>
      <c r="BU15" s="596"/>
      <c r="BV15" s="596"/>
      <c r="BW15" s="596"/>
      <c r="BX15" s="596"/>
      <c r="BY15" s="596"/>
      <c r="BZ15" s="596"/>
      <c r="CA15" s="596"/>
      <c r="CB15" s="605"/>
      <c r="CD15" s="609" t="s">
        <v>242</v>
      </c>
      <c r="CE15" s="610"/>
      <c r="CF15" s="610"/>
      <c r="CG15" s="610"/>
      <c r="CH15" s="610"/>
      <c r="CI15" s="610"/>
      <c r="CJ15" s="610"/>
      <c r="CK15" s="610"/>
      <c r="CL15" s="610"/>
      <c r="CM15" s="610"/>
      <c r="CN15" s="610"/>
      <c r="CO15" s="610"/>
      <c r="CP15" s="610"/>
      <c r="CQ15" s="611"/>
      <c r="CR15" s="595">
        <v>1863304</v>
      </c>
      <c r="CS15" s="596"/>
      <c r="CT15" s="596"/>
      <c r="CU15" s="596"/>
      <c r="CV15" s="596"/>
      <c r="CW15" s="596"/>
      <c r="CX15" s="596"/>
      <c r="CY15" s="597"/>
      <c r="CZ15" s="598">
        <v>9.9</v>
      </c>
      <c r="DA15" s="598"/>
      <c r="DB15" s="598"/>
      <c r="DC15" s="598"/>
      <c r="DD15" s="604">
        <v>368873</v>
      </c>
      <c r="DE15" s="596"/>
      <c r="DF15" s="596"/>
      <c r="DG15" s="596"/>
      <c r="DH15" s="596"/>
      <c r="DI15" s="596"/>
      <c r="DJ15" s="596"/>
      <c r="DK15" s="596"/>
      <c r="DL15" s="596"/>
      <c r="DM15" s="596"/>
      <c r="DN15" s="596"/>
      <c r="DO15" s="596"/>
      <c r="DP15" s="597"/>
      <c r="DQ15" s="604">
        <v>1435954</v>
      </c>
      <c r="DR15" s="596"/>
      <c r="DS15" s="596"/>
      <c r="DT15" s="596"/>
      <c r="DU15" s="596"/>
      <c r="DV15" s="596"/>
      <c r="DW15" s="596"/>
      <c r="DX15" s="596"/>
      <c r="DY15" s="596"/>
      <c r="DZ15" s="596"/>
      <c r="EA15" s="596"/>
      <c r="EB15" s="596"/>
      <c r="EC15" s="605"/>
    </row>
    <row r="16" spans="2:143" ht="11.25" customHeight="1" x14ac:dyDescent="0.15">
      <c r="B16" s="592" t="s">
        <v>243</v>
      </c>
      <c r="C16" s="593"/>
      <c r="D16" s="593"/>
      <c r="E16" s="593"/>
      <c r="F16" s="593"/>
      <c r="G16" s="593"/>
      <c r="H16" s="593"/>
      <c r="I16" s="593"/>
      <c r="J16" s="593"/>
      <c r="K16" s="593"/>
      <c r="L16" s="593"/>
      <c r="M16" s="593"/>
      <c r="N16" s="593"/>
      <c r="O16" s="593"/>
      <c r="P16" s="593"/>
      <c r="Q16" s="594"/>
      <c r="R16" s="595">
        <v>4151938</v>
      </c>
      <c r="S16" s="596"/>
      <c r="T16" s="596"/>
      <c r="U16" s="596"/>
      <c r="V16" s="596"/>
      <c r="W16" s="596"/>
      <c r="X16" s="596"/>
      <c r="Y16" s="597"/>
      <c r="Z16" s="598">
        <v>21.4</v>
      </c>
      <c r="AA16" s="598"/>
      <c r="AB16" s="598"/>
      <c r="AC16" s="598"/>
      <c r="AD16" s="599">
        <v>3516656</v>
      </c>
      <c r="AE16" s="599"/>
      <c r="AF16" s="599"/>
      <c r="AG16" s="599"/>
      <c r="AH16" s="599"/>
      <c r="AI16" s="599"/>
      <c r="AJ16" s="599"/>
      <c r="AK16" s="599"/>
      <c r="AL16" s="600">
        <v>42.1</v>
      </c>
      <c r="AM16" s="601"/>
      <c r="AN16" s="601"/>
      <c r="AO16" s="602"/>
      <c r="AP16" s="592" t="s">
        <v>244</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245</v>
      </c>
      <c r="CE16" s="610"/>
      <c r="CF16" s="610"/>
      <c r="CG16" s="610"/>
      <c r="CH16" s="610"/>
      <c r="CI16" s="610"/>
      <c r="CJ16" s="610"/>
      <c r="CK16" s="610"/>
      <c r="CL16" s="610"/>
      <c r="CM16" s="610"/>
      <c r="CN16" s="610"/>
      <c r="CO16" s="610"/>
      <c r="CP16" s="610"/>
      <c r="CQ16" s="611"/>
      <c r="CR16" s="595">
        <v>8204</v>
      </c>
      <c r="CS16" s="596"/>
      <c r="CT16" s="596"/>
      <c r="CU16" s="596"/>
      <c r="CV16" s="596"/>
      <c r="CW16" s="596"/>
      <c r="CX16" s="596"/>
      <c r="CY16" s="597"/>
      <c r="CZ16" s="598">
        <v>0</v>
      </c>
      <c r="DA16" s="598"/>
      <c r="DB16" s="598"/>
      <c r="DC16" s="598"/>
      <c r="DD16" s="604" t="s">
        <v>111</v>
      </c>
      <c r="DE16" s="596"/>
      <c r="DF16" s="596"/>
      <c r="DG16" s="596"/>
      <c r="DH16" s="596"/>
      <c r="DI16" s="596"/>
      <c r="DJ16" s="596"/>
      <c r="DK16" s="596"/>
      <c r="DL16" s="596"/>
      <c r="DM16" s="596"/>
      <c r="DN16" s="596"/>
      <c r="DO16" s="596"/>
      <c r="DP16" s="597"/>
      <c r="DQ16" s="604">
        <v>3360</v>
      </c>
      <c r="DR16" s="596"/>
      <c r="DS16" s="596"/>
      <c r="DT16" s="596"/>
      <c r="DU16" s="596"/>
      <c r="DV16" s="596"/>
      <c r="DW16" s="596"/>
      <c r="DX16" s="596"/>
      <c r="DY16" s="596"/>
      <c r="DZ16" s="596"/>
      <c r="EA16" s="596"/>
      <c r="EB16" s="596"/>
      <c r="EC16" s="605"/>
    </row>
    <row r="17" spans="2:133" ht="11.25" customHeight="1" x14ac:dyDescent="0.15">
      <c r="B17" s="592" t="s">
        <v>246</v>
      </c>
      <c r="C17" s="593"/>
      <c r="D17" s="593"/>
      <c r="E17" s="593"/>
      <c r="F17" s="593"/>
      <c r="G17" s="593"/>
      <c r="H17" s="593"/>
      <c r="I17" s="593"/>
      <c r="J17" s="593"/>
      <c r="K17" s="593"/>
      <c r="L17" s="593"/>
      <c r="M17" s="593"/>
      <c r="N17" s="593"/>
      <c r="O17" s="593"/>
      <c r="P17" s="593"/>
      <c r="Q17" s="594"/>
      <c r="R17" s="595">
        <v>3516656</v>
      </c>
      <c r="S17" s="596"/>
      <c r="T17" s="596"/>
      <c r="U17" s="596"/>
      <c r="V17" s="596"/>
      <c r="W17" s="596"/>
      <c r="X17" s="596"/>
      <c r="Y17" s="597"/>
      <c r="Z17" s="598">
        <v>18.100000000000001</v>
      </c>
      <c r="AA17" s="598"/>
      <c r="AB17" s="598"/>
      <c r="AC17" s="598"/>
      <c r="AD17" s="599">
        <v>3516656</v>
      </c>
      <c r="AE17" s="599"/>
      <c r="AF17" s="599"/>
      <c r="AG17" s="599"/>
      <c r="AH17" s="599"/>
      <c r="AI17" s="599"/>
      <c r="AJ17" s="599"/>
      <c r="AK17" s="599"/>
      <c r="AL17" s="600">
        <v>42.1</v>
      </c>
      <c r="AM17" s="601"/>
      <c r="AN17" s="601"/>
      <c r="AO17" s="602"/>
      <c r="AP17" s="592" t="s">
        <v>247</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248</v>
      </c>
      <c r="CE17" s="610"/>
      <c r="CF17" s="610"/>
      <c r="CG17" s="610"/>
      <c r="CH17" s="610"/>
      <c r="CI17" s="610"/>
      <c r="CJ17" s="610"/>
      <c r="CK17" s="610"/>
      <c r="CL17" s="610"/>
      <c r="CM17" s="610"/>
      <c r="CN17" s="610"/>
      <c r="CO17" s="610"/>
      <c r="CP17" s="610"/>
      <c r="CQ17" s="611"/>
      <c r="CR17" s="595">
        <v>1247729</v>
      </c>
      <c r="CS17" s="596"/>
      <c r="CT17" s="596"/>
      <c r="CU17" s="596"/>
      <c r="CV17" s="596"/>
      <c r="CW17" s="596"/>
      <c r="CX17" s="596"/>
      <c r="CY17" s="597"/>
      <c r="CZ17" s="598">
        <v>6.6</v>
      </c>
      <c r="DA17" s="598"/>
      <c r="DB17" s="598"/>
      <c r="DC17" s="598"/>
      <c r="DD17" s="604" t="s">
        <v>111</v>
      </c>
      <c r="DE17" s="596"/>
      <c r="DF17" s="596"/>
      <c r="DG17" s="596"/>
      <c r="DH17" s="596"/>
      <c r="DI17" s="596"/>
      <c r="DJ17" s="596"/>
      <c r="DK17" s="596"/>
      <c r="DL17" s="596"/>
      <c r="DM17" s="596"/>
      <c r="DN17" s="596"/>
      <c r="DO17" s="596"/>
      <c r="DP17" s="597"/>
      <c r="DQ17" s="604">
        <v>1233025</v>
      </c>
      <c r="DR17" s="596"/>
      <c r="DS17" s="596"/>
      <c r="DT17" s="596"/>
      <c r="DU17" s="596"/>
      <c r="DV17" s="596"/>
      <c r="DW17" s="596"/>
      <c r="DX17" s="596"/>
      <c r="DY17" s="596"/>
      <c r="DZ17" s="596"/>
      <c r="EA17" s="596"/>
      <c r="EB17" s="596"/>
      <c r="EC17" s="605"/>
    </row>
    <row r="18" spans="2:133" ht="11.25" customHeight="1" x14ac:dyDescent="0.15">
      <c r="B18" s="592" t="s">
        <v>249</v>
      </c>
      <c r="C18" s="593"/>
      <c r="D18" s="593"/>
      <c r="E18" s="593"/>
      <c r="F18" s="593"/>
      <c r="G18" s="593"/>
      <c r="H18" s="593"/>
      <c r="I18" s="593"/>
      <c r="J18" s="593"/>
      <c r="K18" s="593"/>
      <c r="L18" s="593"/>
      <c r="M18" s="593"/>
      <c r="N18" s="593"/>
      <c r="O18" s="593"/>
      <c r="P18" s="593"/>
      <c r="Q18" s="594"/>
      <c r="R18" s="595">
        <v>635282</v>
      </c>
      <c r="S18" s="596"/>
      <c r="T18" s="596"/>
      <c r="U18" s="596"/>
      <c r="V18" s="596"/>
      <c r="W18" s="596"/>
      <c r="X18" s="596"/>
      <c r="Y18" s="597"/>
      <c r="Z18" s="598">
        <v>3.3</v>
      </c>
      <c r="AA18" s="598"/>
      <c r="AB18" s="598"/>
      <c r="AC18" s="598"/>
      <c r="AD18" s="599" t="s">
        <v>111</v>
      </c>
      <c r="AE18" s="599"/>
      <c r="AF18" s="599"/>
      <c r="AG18" s="599"/>
      <c r="AH18" s="599"/>
      <c r="AI18" s="599"/>
      <c r="AJ18" s="599"/>
      <c r="AK18" s="599"/>
      <c r="AL18" s="600" t="s">
        <v>111</v>
      </c>
      <c r="AM18" s="601"/>
      <c r="AN18" s="601"/>
      <c r="AO18" s="602"/>
      <c r="AP18" s="592" t="s">
        <v>250</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251</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x14ac:dyDescent="0.15">
      <c r="B19" s="592" t="s">
        <v>252</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253</v>
      </c>
      <c r="AQ19" s="593"/>
      <c r="AR19" s="593"/>
      <c r="AS19" s="593"/>
      <c r="AT19" s="593"/>
      <c r="AU19" s="593"/>
      <c r="AV19" s="593"/>
      <c r="AW19" s="593"/>
      <c r="AX19" s="593"/>
      <c r="AY19" s="593"/>
      <c r="AZ19" s="593"/>
      <c r="BA19" s="593"/>
      <c r="BB19" s="593"/>
      <c r="BC19" s="593"/>
      <c r="BD19" s="593"/>
      <c r="BE19" s="593"/>
      <c r="BF19" s="594"/>
      <c r="BG19" s="595" t="s">
        <v>111</v>
      </c>
      <c r="BH19" s="596"/>
      <c r="BI19" s="596"/>
      <c r="BJ19" s="596"/>
      <c r="BK19" s="596"/>
      <c r="BL19" s="596"/>
      <c r="BM19" s="596"/>
      <c r="BN19" s="597"/>
      <c r="BO19" s="598" t="s">
        <v>111</v>
      </c>
      <c r="BP19" s="598"/>
      <c r="BQ19" s="598"/>
      <c r="BR19" s="598"/>
      <c r="BS19" s="604" t="s">
        <v>111</v>
      </c>
      <c r="BT19" s="596"/>
      <c r="BU19" s="596"/>
      <c r="BV19" s="596"/>
      <c r="BW19" s="596"/>
      <c r="BX19" s="596"/>
      <c r="BY19" s="596"/>
      <c r="BZ19" s="596"/>
      <c r="CA19" s="596"/>
      <c r="CB19" s="605"/>
      <c r="CD19" s="609" t="s">
        <v>254</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x14ac:dyDescent="0.15">
      <c r="B20" s="592" t="s">
        <v>255</v>
      </c>
      <c r="C20" s="593"/>
      <c r="D20" s="593"/>
      <c r="E20" s="593"/>
      <c r="F20" s="593"/>
      <c r="G20" s="593"/>
      <c r="H20" s="593"/>
      <c r="I20" s="593"/>
      <c r="J20" s="593"/>
      <c r="K20" s="593"/>
      <c r="L20" s="593"/>
      <c r="M20" s="593"/>
      <c r="N20" s="593"/>
      <c r="O20" s="593"/>
      <c r="P20" s="593"/>
      <c r="Q20" s="594"/>
      <c r="R20" s="595">
        <v>8923485</v>
      </c>
      <c r="S20" s="596"/>
      <c r="T20" s="596"/>
      <c r="U20" s="596"/>
      <c r="V20" s="596"/>
      <c r="W20" s="596"/>
      <c r="X20" s="596"/>
      <c r="Y20" s="597"/>
      <c r="Z20" s="598">
        <v>45.9</v>
      </c>
      <c r="AA20" s="598"/>
      <c r="AB20" s="598"/>
      <c r="AC20" s="598"/>
      <c r="AD20" s="599">
        <v>8288203</v>
      </c>
      <c r="AE20" s="599"/>
      <c r="AF20" s="599"/>
      <c r="AG20" s="599"/>
      <c r="AH20" s="599"/>
      <c r="AI20" s="599"/>
      <c r="AJ20" s="599"/>
      <c r="AK20" s="599"/>
      <c r="AL20" s="600">
        <v>99.2</v>
      </c>
      <c r="AM20" s="601"/>
      <c r="AN20" s="601"/>
      <c r="AO20" s="602"/>
      <c r="AP20" s="592" t="s">
        <v>256</v>
      </c>
      <c r="AQ20" s="593"/>
      <c r="AR20" s="593"/>
      <c r="AS20" s="593"/>
      <c r="AT20" s="593"/>
      <c r="AU20" s="593"/>
      <c r="AV20" s="593"/>
      <c r="AW20" s="593"/>
      <c r="AX20" s="593"/>
      <c r="AY20" s="593"/>
      <c r="AZ20" s="593"/>
      <c r="BA20" s="593"/>
      <c r="BB20" s="593"/>
      <c r="BC20" s="593"/>
      <c r="BD20" s="593"/>
      <c r="BE20" s="593"/>
      <c r="BF20" s="594"/>
      <c r="BG20" s="595" t="s">
        <v>111</v>
      </c>
      <c r="BH20" s="596"/>
      <c r="BI20" s="596"/>
      <c r="BJ20" s="596"/>
      <c r="BK20" s="596"/>
      <c r="BL20" s="596"/>
      <c r="BM20" s="596"/>
      <c r="BN20" s="597"/>
      <c r="BO20" s="598" t="s">
        <v>111</v>
      </c>
      <c r="BP20" s="598"/>
      <c r="BQ20" s="598"/>
      <c r="BR20" s="598"/>
      <c r="BS20" s="604" t="s">
        <v>111</v>
      </c>
      <c r="BT20" s="596"/>
      <c r="BU20" s="596"/>
      <c r="BV20" s="596"/>
      <c r="BW20" s="596"/>
      <c r="BX20" s="596"/>
      <c r="BY20" s="596"/>
      <c r="BZ20" s="596"/>
      <c r="CA20" s="596"/>
      <c r="CB20" s="605"/>
      <c r="CD20" s="609" t="s">
        <v>257</v>
      </c>
      <c r="CE20" s="610"/>
      <c r="CF20" s="610"/>
      <c r="CG20" s="610"/>
      <c r="CH20" s="610"/>
      <c r="CI20" s="610"/>
      <c r="CJ20" s="610"/>
      <c r="CK20" s="610"/>
      <c r="CL20" s="610"/>
      <c r="CM20" s="610"/>
      <c r="CN20" s="610"/>
      <c r="CO20" s="610"/>
      <c r="CP20" s="610"/>
      <c r="CQ20" s="611"/>
      <c r="CR20" s="595">
        <v>18820528</v>
      </c>
      <c r="CS20" s="596"/>
      <c r="CT20" s="596"/>
      <c r="CU20" s="596"/>
      <c r="CV20" s="596"/>
      <c r="CW20" s="596"/>
      <c r="CX20" s="596"/>
      <c r="CY20" s="597"/>
      <c r="CZ20" s="598">
        <v>100</v>
      </c>
      <c r="DA20" s="598"/>
      <c r="DB20" s="598"/>
      <c r="DC20" s="598"/>
      <c r="DD20" s="604">
        <v>6189392</v>
      </c>
      <c r="DE20" s="596"/>
      <c r="DF20" s="596"/>
      <c r="DG20" s="596"/>
      <c r="DH20" s="596"/>
      <c r="DI20" s="596"/>
      <c r="DJ20" s="596"/>
      <c r="DK20" s="596"/>
      <c r="DL20" s="596"/>
      <c r="DM20" s="596"/>
      <c r="DN20" s="596"/>
      <c r="DO20" s="596"/>
      <c r="DP20" s="597"/>
      <c r="DQ20" s="604">
        <v>10259190</v>
      </c>
      <c r="DR20" s="596"/>
      <c r="DS20" s="596"/>
      <c r="DT20" s="596"/>
      <c r="DU20" s="596"/>
      <c r="DV20" s="596"/>
      <c r="DW20" s="596"/>
      <c r="DX20" s="596"/>
      <c r="DY20" s="596"/>
      <c r="DZ20" s="596"/>
      <c r="EA20" s="596"/>
      <c r="EB20" s="596"/>
      <c r="EC20" s="605"/>
    </row>
    <row r="21" spans="2:133" ht="11.25" customHeight="1" x14ac:dyDescent="0.15">
      <c r="B21" s="592" t="s">
        <v>258</v>
      </c>
      <c r="C21" s="593"/>
      <c r="D21" s="593"/>
      <c r="E21" s="593"/>
      <c r="F21" s="593"/>
      <c r="G21" s="593"/>
      <c r="H21" s="593"/>
      <c r="I21" s="593"/>
      <c r="J21" s="593"/>
      <c r="K21" s="593"/>
      <c r="L21" s="593"/>
      <c r="M21" s="593"/>
      <c r="N21" s="593"/>
      <c r="O21" s="593"/>
      <c r="P21" s="593"/>
      <c r="Q21" s="594"/>
      <c r="R21" s="595">
        <v>4004</v>
      </c>
      <c r="S21" s="596"/>
      <c r="T21" s="596"/>
      <c r="U21" s="596"/>
      <c r="V21" s="596"/>
      <c r="W21" s="596"/>
      <c r="X21" s="596"/>
      <c r="Y21" s="597"/>
      <c r="Z21" s="598">
        <v>0</v>
      </c>
      <c r="AA21" s="598"/>
      <c r="AB21" s="598"/>
      <c r="AC21" s="598"/>
      <c r="AD21" s="599">
        <v>4004</v>
      </c>
      <c r="AE21" s="599"/>
      <c r="AF21" s="599"/>
      <c r="AG21" s="599"/>
      <c r="AH21" s="599"/>
      <c r="AI21" s="599"/>
      <c r="AJ21" s="599"/>
      <c r="AK21" s="599"/>
      <c r="AL21" s="600">
        <v>0</v>
      </c>
      <c r="AM21" s="601"/>
      <c r="AN21" s="601"/>
      <c r="AO21" s="602"/>
      <c r="AP21" s="612" t="s">
        <v>259</v>
      </c>
      <c r="AQ21" s="613"/>
      <c r="AR21" s="613"/>
      <c r="AS21" s="613"/>
      <c r="AT21" s="613"/>
      <c r="AU21" s="613"/>
      <c r="AV21" s="613"/>
      <c r="AW21" s="613"/>
      <c r="AX21" s="613"/>
      <c r="AY21" s="613"/>
      <c r="AZ21" s="613"/>
      <c r="BA21" s="613"/>
      <c r="BB21" s="613"/>
      <c r="BC21" s="613"/>
      <c r="BD21" s="613"/>
      <c r="BE21" s="613"/>
      <c r="BF21" s="614"/>
      <c r="BG21" s="595" t="s">
        <v>111</v>
      </c>
      <c r="BH21" s="596"/>
      <c r="BI21" s="596"/>
      <c r="BJ21" s="596"/>
      <c r="BK21" s="596"/>
      <c r="BL21" s="596"/>
      <c r="BM21" s="596"/>
      <c r="BN21" s="597"/>
      <c r="BO21" s="598" t="s">
        <v>111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260</v>
      </c>
      <c r="C22" s="593"/>
      <c r="D22" s="593"/>
      <c r="E22" s="593"/>
      <c r="F22" s="593"/>
      <c r="G22" s="593"/>
      <c r="H22" s="593"/>
      <c r="I22" s="593"/>
      <c r="J22" s="593"/>
      <c r="K22" s="593"/>
      <c r="L22" s="593"/>
      <c r="M22" s="593"/>
      <c r="N22" s="593"/>
      <c r="O22" s="593"/>
      <c r="P22" s="593"/>
      <c r="Q22" s="594"/>
      <c r="R22" s="595">
        <v>349541</v>
      </c>
      <c r="S22" s="596"/>
      <c r="T22" s="596"/>
      <c r="U22" s="596"/>
      <c r="V22" s="596"/>
      <c r="W22" s="596"/>
      <c r="X22" s="596"/>
      <c r="Y22" s="597"/>
      <c r="Z22" s="598">
        <v>1.8</v>
      </c>
      <c r="AA22" s="598"/>
      <c r="AB22" s="598"/>
      <c r="AC22" s="598"/>
      <c r="AD22" s="599">
        <v>1577</v>
      </c>
      <c r="AE22" s="599"/>
      <c r="AF22" s="599"/>
      <c r="AG22" s="599"/>
      <c r="AH22" s="599"/>
      <c r="AI22" s="599"/>
      <c r="AJ22" s="599"/>
      <c r="AK22" s="599"/>
      <c r="AL22" s="600">
        <v>0</v>
      </c>
      <c r="AM22" s="601"/>
      <c r="AN22" s="601"/>
      <c r="AO22" s="602"/>
      <c r="AP22" s="612" t="s">
        <v>261</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262</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263</v>
      </c>
      <c r="C23" s="593"/>
      <c r="D23" s="593"/>
      <c r="E23" s="593"/>
      <c r="F23" s="593"/>
      <c r="G23" s="593"/>
      <c r="H23" s="593"/>
      <c r="I23" s="593"/>
      <c r="J23" s="593"/>
      <c r="K23" s="593"/>
      <c r="L23" s="593"/>
      <c r="M23" s="593"/>
      <c r="N23" s="593"/>
      <c r="O23" s="593"/>
      <c r="P23" s="593"/>
      <c r="Q23" s="594"/>
      <c r="R23" s="595">
        <v>213232</v>
      </c>
      <c r="S23" s="596"/>
      <c r="T23" s="596"/>
      <c r="U23" s="596"/>
      <c r="V23" s="596"/>
      <c r="W23" s="596"/>
      <c r="X23" s="596"/>
      <c r="Y23" s="597"/>
      <c r="Z23" s="598">
        <v>1.1000000000000001</v>
      </c>
      <c r="AA23" s="598"/>
      <c r="AB23" s="598"/>
      <c r="AC23" s="598"/>
      <c r="AD23" s="599">
        <v>57302</v>
      </c>
      <c r="AE23" s="599"/>
      <c r="AF23" s="599"/>
      <c r="AG23" s="599"/>
      <c r="AH23" s="599"/>
      <c r="AI23" s="599"/>
      <c r="AJ23" s="599"/>
      <c r="AK23" s="599"/>
      <c r="AL23" s="600">
        <v>0.7</v>
      </c>
      <c r="AM23" s="601"/>
      <c r="AN23" s="601"/>
      <c r="AO23" s="602"/>
      <c r="AP23" s="612" t="s">
        <v>264</v>
      </c>
      <c r="AQ23" s="613"/>
      <c r="AR23" s="613"/>
      <c r="AS23" s="613"/>
      <c r="AT23" s="613"/>
      <c r="AU23" s="613"/>
      <c r="AV23" s="613"/>
      <c r="AW23" s="613"/>
      <c r="AX23" s="613"/>
      <c r="AY23" s="613"/>
      <c r="AZ23" s="613"/>
      <c r="BA23" s="613"/>
      <c r="BB23" s="613"/>
      <c r="BC23" s="613"/>
      <c r="BD23" s="613"/>
      <c r="BE23" s="613"/>
      <c r="BF23" s="614"/>
      <c r="BG23" s="595" t="s">
        <v>111</v>
      </c>
      <c r="BH23" s="596"/>
      <c r="BI23" s="596"/>
      <c r="BJ23" s="596"/>
      <c r="BK23" s="596"/>
      <c r="BL23" s="596"/>
      <c r="BM23" s="596"/>
      <c r="BN23" s="597"/>
      <c r="BO23" s="598" t="s">
        <v>111</v>
      </c>
      <c r="BP23" s="598"/>
      <c r="BQ23" s="598"/>
      <c r="BR23" s="598"/>
      <c r="BS23" s="604" t="s">
        <v>111</v>
      </c>
      <c r="BT23" s="596"/>
      <c r="BU23" s="596"/>
      <c r="BV23" s="596"/>
      <c r="BW23" s="596"/>
      <c r="BX23" s="596"/>
      <c r="BY23" s="596"/>
      <c r="BZ23" s="596"/>
      <c r="CA23" s="596"/>
      <c r="CB23" s="605"/>
      <c r="CD23" s="577" t="s">
        <v>203</v>
      </c>
      <c r="CE23" s="578"/>
      <c r="CF23" s="578"/>
      <c r="CG23" s="578"/>
      <c r="CH23" s="578"/>
      <c r="CI23" s="578"/>
      <c r="CJ23" s="578"/>
      <c r="CK23" s="578"/>
      <c r="CL23" s="578"/>
      <c r="CM23" s="578"/>
      <c r="CN23" s="578"/>
      <c r="CO23" s="578"/>
      <c r="CP23" s="578"/>
      <c r="CQ23" s="579"/>
      <c r="CR23" s="577" t="s">
        <v>265</v>
      </c>
      <c r="CS23" s="578"/>
      <c r="CT23" s="578"/>
      <c r="CU23" s="578"/>
      <c r="CV23" s="578"/>
      <c r="CW23" s="578"/>
      <c r="CX23" s="578"/>
      <c r="CY23" s="579"/>
      <c r="CZ23" s="577" t="s">
        <v>266</v>
      </c>
      <c r="DA23" s="578"/>
      <c r="DB23" s="578"/>
      <c r="DC23" s="579"/>
      <c r="DD23" s="577" t="s">
        <v>267</v>
      </c>
      <c r="DE23" s="578"/>
      <c r="DF23" s="578"/>
      <c r="DG23" s="578"/>
      <c r="DH23" s="578"/>
      <c r="DI23" s="578"/>
      <c r="DJ23" s="578"/>
      <c r="DK23" s="579"/>
      <c r="DL23" s="618" t="s">
        <v>268</v>
      </c>
      <c r="DM23" s="619"/>
      <c r="DN23" s="619"/>
      <c r="DO23" s="619"/>
      <c r="DP23" s="619"/>
      <c r="DQ23" s="619"/>
      <c r="DR23" s="619"/>
      <c r="DS23" s="619"/>
      <c r="DT23" s="619"/>
      <c r="DU23" s="619"/>
      <c r="DV23" s="620"/>
      <c r="DW23" s="577" t="s">
        <v>269</v>
      </c>
      <c r="DX23" s="578"/>
      <c r="DY23" s="578"/>
      <c r="DZ23" s="578"/>
      <c r="EA23" s="578"/>
      <c r="EB23" s="578"/>
      <c r="EC23" s="579"/>
    </row>
    <row r="24" spans="2:133" ht="11.25" customHeight="1" x14ac:dyDescent="0.15">
      <c r="B24" s="592" t="s">
        <v>270</v>
      </c>
      <c r="C24" s="593"/>
      <c r="D24" s="593"/>
      <c r="E24" s="593"/>
      <c r="F24" s="593"/>
      <c r="G24" s="593"/>
      <c r="H24" s="593"/>
      <c r="I24" s="593"/>
      <c r="J24" s="593"/>
      <c r="K24" s="593"/>
      <c r="L24" s="593"/>
      <c r="M24" s="593"/>
      <c r="N24" s="593"/>
      <c r="O24" s="593"/>
      <c r="P24" s="593"/>
      <c r="Q24" s="594"/>
      <c r="R24" s="595">
        <v>96445</v>
      </c>
      <c r="S24" s="596"/>
      <c r="T24" s="596"/>
      <c r="U24" s="596"/>
      <c r="V24" s="596"/>
      <c r="W24" s="596"/>
      <c r="X24" s="596"/>
      <c r="Y24" s="597"/>
      <c r="Z24" s="598">
        <v>0.5</v>
      </c>
      <c r="AA24" s="598"/>
      <c r="AB24" s="598"/>
      <c r="AC24" s="598"/>
      <c r="AD24" s="599" t="s">
        <v>111</v>
      </c>
      <c r="AE24" s="599"/>
      <c r="AF24" s="599"/>
      <c r="AG24" s="599"/>
      <c r="AH24" s="599"/>
      <c r="AI24" s="599"/>
      <c r="AJ24" s="599"/>
      <c r="AK24" s="599"/>
      <c r="AL24" s="600" t="s">
        <v>111</v>
      </c>
      <c r="AM24" s="601"/>
      <c r="AN24" s="601"/>
      <c r="AO24" s="602"/>
      <c r="AP24" s="612" t="s">
        <v>271</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272</v>
      </c>
      <c r="CE24" s="607"/>
      <c r="CF24" s="607"/>
      <c r="CG24" s="607"/>
      <c r="CH24" s="607"/>
      <c r="CI24" s="607"/>
      <c r="CJ24" s="607"/>
      <c r="CK24" s="607"/>
      <c r="CL24" s="607"/>
      <c r="CM24" s="607"/>
      <c r="CN24" s="607"/>
      <c r="CO24" s="607"/>
      <c r="CP24" s="607"/>
      <c r="CQ24" s="608"/>
      <c r="CR24" s="584">
        <v>6718730</v>
      </c>
      <c r="CS24" s="585"/>
      <c r="CT24" s="585"/>
      <c r="CU24" s="585"/>
      <c r="CV24" s="585"/>
      <c r="CW24" s="585"/>
      <c r="CX24" s="585"/>
      <c r="CY24" s="586"/>
      <c r="CZ24" s="622">
        <v>35.700000000000003</v>
      </c>
      <c r="DA24" s="623"/>
      <c r="DB24" s="623"/>
      <c r="DC24" s="624"/>
      <c r="DD24" s="621">
        <v>4625201</v>
      </c>
      <c r="DE24" s="585"/>
      <c r="DF24" s="585"/>
      <c r="DG24" s="585"/>
      <c r="DH24" s="585"/>
      <c r="DI24" s="585"/>
      <c r="DJ24" s="585"/>
      <c r="DK24" s="586"/>
      <c r="DL24" s="621">
        <v>4534392</v>
      </c>
      <c r="DM24" s="585"/>
      <c r="DN24" s="585"/>
      <c r="DO24" s="585"/>
      <c r="DP24" s="585"/>
      <c r="DQ24" s="585"/>
      <c r="DR24" s="585"/>
      <c r="DS24" s="585"/>
      <c r="DT24" s="585"/>
      <c r="DU24" s="585"/>
      <c r="DV24" s="586"/>
      <c r="DW24" s="589">
        <v>51.2</v>
      </c>
      <c r="DX24" s="590"/>
      <c r="DY24" s="590"/>
      <c r="DZ24" s="590"/>
      <c r="EA24" s="590"/>
      <c r="EB24" s="590"/>
      <c r="EC24" s="591"/>
    </row>
    <row r="25" spans="2:133" ht="11.25" customHeight="1" x14ac:dyDescent="0.15">
      <c r="B25" s="592" t="s">
        <v>273</v>
      </c>
      <c r="C25" s="593"/>
      <c r="D25" s="593"/>
      <c r="E25" s="593"/>
      <c r="F25" s="593"/>
      <c r="G25" s="593"/>
      <c r="H25" s="593"/>
      <c r="I25" s="593"/>
      <c r="J25" s="593"/>
      <c r="K25" s="593"/>
      <c r="L25" s="593"/>
      <c r="M25" s="593"/>
      <c r="N25" s="593"/>
      <c r="O25" s="593"/>
      <c r="P25" s="593"/>
      <c r="Q25" s="594"/>
      <c r="R25" s="595">
        <v>2644956</v>
      </c>
      <c r="S25" s="596"/>
      <c r="T25" s="596"/>
      <c r="U25" s="596"/>
      <c r="V25" s="596"/>
      <c r="W25" s="596"/>
      <c r="X25" s="596"/>
      <c r="Y25" s="597"/>
      <c r="Z25" s="598">
        <v>13.6</v>
      </c>
      <c r="AA25" s="598"/>
      <c r="AB25" s="598"/>
      <c r="AC25" s="598"/>
      <c r="AD25" s="599" t="s">
        <v>111</v>
      </c>
      <c r="AE25" s="599"/>
      <c r="AF25" s="599"/>
      <c r="AG25" s="599"/>
      <c r="AH25" s="599"/>
      <c r="AI25" s="599"/>
      <c r="AJ25" s="599"/>
      <c r="AK25" s="599"/>
      <c r="AL25" s="600" t="s">
        <v>111</v>
      </c>
      <c r="AM25" s="601"/>
      <c r="AN25" s="601"/>
      <c r="AO25" s="602"/>
      <c r="AP25" s="612" t="s">
        <v>274</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275</v>
      </c>
      <c r="CE25" s="610"/>
      <c r="CF25" s="610"/>
      <c r="CG25" s="610"/>
      <c r="CH25" s="610"/>
      <c r="CI25" s="610"/>
      <c r="CJ25" s="610"/>
      <c r="CK25" s="610"/>
      <c r="CL25" s="610"/>
      <c r="CM25" s="610"/>
      <c r="CN25" s="610"/>
      <c r="CO25" s="610"/>
      <c r="CP25" s="610"/>
      <c r="CQ25" s="611"/>
      <c r="CR25" s="595">
        <v>2681371</v>
      </c>
      <c r="CS25" s="627"/>
      <c r="CT25" s="627"/>
      <c r="CU25" s="627"/>
      <c r="CV25" s="627"/>
      <c r="CW25" s="627"/>
      <c r="CX25" s="627"/>
      <c r="CY25" s="628"/>
      <c r="CZ25" s="629">
        <v>14.2</v>
      </c>
      <c r="DA25" s="630"/>
      <c r="DB25" s="630"/>
      <c r="DC25" s="631"/>
      <c r="DD25" s="604">
        <v>2575868</v>
      </c>
      <c r="DE25" s="627"/>
      <c r="DF25" s="627"/>
      <c r="DG25" s="627"/>
      <c r="DH25" s="627"/>
      <c r="DI25" s="627"/>
      <c r="DJ25" s="627"/>
      <c r="DK25" s="628"/>
      <c r="DL25" s="604">
        <v>2485059</v>
      </c>
      <c r="DM25" s="627"/>
      <c r="DN25" s="627"/>
      <c r="DO25" s="627"/>
      <c r="DP25" s="627"/>
      <c r="DQ25" s="627"/>
      <c r="DR25" s="627"/>
      <c r="DS25" s="627"/>
      <c r="DT25" s="627"/>
      <c r="DU25" s="627"/>
      <c r="DV25" s="628"/>
      <c r="DW25" s="600">
        <v>28</v>
      </c>
      <c r="DX25" s="625"/>
      <c r="DY25" s="625"/>
      <c r="DZ25" s="625"/>
      <c r="EA25" s="625"/>
      <c r="EB25" s="625"/>
      <c r="EC25" s="626"/>
    </row>
    <row r="26" spans="2:133" ht="11.25" customHeight="1" x14ac:dyDescent="0.15">
      <c r="B26" s="632" t="s">
        <v>276</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277</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278</v>
      </c>
      <c r="CE26" s="610"/>
      <c r="CF26" s="610"/>
      <c r="CG26" s="610"/>
      <c r="CH26" s="610"/>
      <c r="CI26" s="610"/>
      <c r="CJ26" s="610"/>
      <c r="CK26" s="610"/>
      <c r="CL26" s="610"/>
      <c r="CM26" s="610"/>
      <c r="CN26" s="610"/>
      <c r="CO26" s="610"/>
      <c r="CP26" s="610"/>
      <c r="CQ26" s="611"/>
      <c r="CR26" s="595">
        <v>1599506</v>
      </c>
      <c r="CS26" s="596"/>
      <c r="CT26" s="596"/>
      <c r="CU26" s="596"/>
      <c r="CV26" s="596"/>
      <c r="CW26" s="596"/>
      <c r="CX26" s="596"/>
      <c r="CY26" s="597"/>
      <c r="CZ26" s="629">
        <v>8.5</v>
      </c>
      <c r="DA26" s="630"/>
      <c r="DB26" s="630"/>
      <c r="DC26" s="631"/>
      <c r="DD26" s="604">
        <v>1515173</v>
      </c>
      <c r="DE26" s="596"/>
      <c r="DF26" s="596"/>
      <c r="DG26" s="596"/>
      <c r="DH26" s="596"/>
      <c r="DI26" s="596"/>
      <c r="DJ26" s="596"/>
      <c r="DK26" s="597"/>
      <c r="DL26" s="604" t="s">
        <v>215</v>
      </c>
      <c r="DM26" s="596"/>
      <c r="DN26" s="596"/>
      <c r="DO26" s="596"/>
      <c r="DP26" s="596"/>
      <c r="DQ26" s="596"/>
      <c r="DR26" s="596"/>
      <c r="DS26" s="596"/>
      <c r="DT26" s="596"/>
      <c r="DU26" s="596"/>
      <c r="DV26" s="597"/>
      <c r="DW26" s="600" t="s">
        <v>215</v>
      </c>
      <c r="DX26" s="625"/>
      <c r="DY26" s="625"/>
      <c r="DZ26" s="625"/>
      <c r="EA26" s="625"/>
      <c r="EB26" s="625"/>
      <c r="EC26" s="626"/>
    </row>
    <row r="27" spans="2:133" ht="11.25" customHeight="1" x14ac:dyDescent="0.15">
      <c r="B27" s="592" t="s">
        <v>279</v>
      </c>
      <c r="C27" s="593"/>
      <c r="D27" s="593"/>
      <c r="E27" s="593"/>
      <c r="F27" s="593"/>
      <c r="G27" s="593"/>
      <c r="H27" s="593"/>
      <c r="I27" s="593"/>
      <c r="J27" s="593"/>
      <c r="K27" s="593"/>
      <c r="L27" s="593"/>
      <c r="M27" s="593"/>
      <c r="N27" s="593"/>
      <c r="O27" s="593"/>
      <c r="P27" s="593"/>
      <c r="Q27" s="594"/>
      <c r="R27" s="595">
        <v>825275</v>
      </c>
      <c r="S27" s="596"/>
      <c r="T27" s="596"/>
      <c r="U27" s="596"/>
      <c r="V27" s="596"/>
      <c r="W27" s="596"/>
      <c r="X27" s="596"/>
      <c r="Y27" s="597"/>
      <c r="Z27" s="598">
        <v>4.2</v>
      </c>
      <c r="AA27" s="598"/>
      <c r="AB27" s="598"/>
      <c r="AC27" s="598"/>
      <c r="AD27" s="599" t="s">
        <v>111</v>
      </c>
      <c r="AE27" s="599"/>
      <c r="AF27" s="599"/>
      <c r="AG27" s="599"/>
      <c r="AH27" s="599"/>
      <c r="AI27" s="599"/>
      <c r="AJ27" s="599"/>
      <c r="AK27" s="599"/>
      <c r="AL27" s="600" t="s">
        <v>111</v>
      </c>
      <c r="AM27" s="601"/>
      <c r="AN27" s="601"/>
      <c r="AO27" s="602"/>
      <c r="AP27" s="592" t="s">
        <v>280</v>
      </c>
      <c r="AQ27" s="593"/>
      <c r="AR27" s="593"/>
      <c r="AS27" s="593"/>
      <c r="AT27" s="593"/>
      <c r="AU27" s="593"/>
      <c r="AV27" s="593"/>
      <c r="AW27" s="593"/>
      <c r="AX27" s="593"/>
      <c r="AY27" s="593"/>
      <c r="AZ27" s="593"/>
      <c r="BA27" s="593"/>
      <c r="BB27" s="593"/>
      <c r="BC27" s="593"/>
      <c r="BD27" s="593"/>
      <c r="BE27" s="593"/>
      <c r="BF27" s="594"/>
      <c r="BG27" s="595">
        <v>4036387</v>
      </c>
      <c r="BH27" s="596"/>
      <c r="BI27" s="596"/>
      <c r="BJ27" s="596"/>
      <c r="BK27" s="596"/>
      <c r="BL27" s="596"/>
      <c r="BM27" s="596"/>
      <c r="BN27" s="597"/>
      <c r="BO27" s="598">
        <v>100</v>
      </c>
      <c r="BP27" s="598"/>
      <c r="BQ27" s="598"/>
      <c r="BR27" s="598"/>
      <c r="BS27" s="604">
        <v>24356</v>
      </c>
      <c r="BT27" s="596"/>
      <c r="BU27" s="596"/>
      <c r="BV27" s="596"/>
      <c r="BW27" s="596"/>
      <c r="BX27" s="596"/>
      <c r="BY27" s="596"/>
      <c r="BZ27" s="596"/>
      <c r="CA27" s="596"/>
      <c r="CB27" s="605"/>
      <c r="CD27" s="609" t="s">
        <v>281</v>
      </c>
      <c r="CE27" s="610"/>
      <c r="CF27" s="610"/>
      <c r="CG27" s="610"/>
      <c r="CH27" s="610"/>
      <c r="CI27" s="610"/>
      <c r="CJ27" s="610"/>
      <c r="CK27" s="610"/>
      <c r="CL27" s="610"/>
      <c r="CM27" s="610"/>
      <c r="CN27" s="610"/>
      <c r="CO27" s="610"/>
      <c r="CP27" s="610"/>
      <c r="CQ27" s="611"/>
      <c r="CR27" s="595">
        <v>2789657</v>
      </c>
      <c r="CS27" s="627"/>
      <c r="CT27" s="627"/>
      <c r="CU27" s="627"/>
      <c r="CV27" s="627"/>
      <c r="CW27" s="627"/>
      <c r="CX27" s="627"/>
      <c r="CY27" s="628"/>
      <c r="CZ27" s="629">
        <v>14.8</v>
      </c>
      <c r="DA27" s="630"/>
      <c r="DB27" s="630"/>
      <c r="DC27" s="631"/>
      <c r="DD27" s="604">
        <v>816335</v>
      </c>
      <c r="DE27" s="627"/>
      <c r="DF27" s="627"/>
      <c r="DG27" s="627"/>
      <c r="DH27" s="627"/>
      <c r="DI27" s="627"/>
      <c r="DJ27" s="627"/>
      <c r="DK27" s="628"/>
      <c r="DL27" s="604">
        <v>816335</v>
      </c>
      <c r="DM27" s="627"/>
      <c r="DN27" s="627"/>
      <c r="DO27" s="627"/>
      <c r="DP27" s="627"/>
      <c r="DQ27" s="627"/>
      <c r="DR27" s="627"/>
      <c r="DS27" s="627"/>
      <c r="DT27" s="627"/>
      <c r="DU27" s="627"/>
      <c r="DV27" s="628"/>
      <c r="DW27" s="600">
        <v>9.1999999999999993</v>
      </c>
      <c r="DX27" s="625"/>
      <c r="DY27" s="625"/>
      <c r="DZ27" s="625"/>
      <c r="EA27" s="625"/>
      <c r="EB27" s="625"/>
      <c r="EC27" s="626"/>
    </row>
    <row r="28" spans="2:133" ht="11.25" customHeight="1" x14ac:dyDescent="0.15">
      <c r="B28" s="592" t="s">
        <v>282</v>
      </c>
      <c r="C28" s="593"/>
      <c r="D28" s="593"/>
      <c r="E28" s="593"/>
      <c r="F28" s="593"/>
      <c r="G28" s="593"/>
      <c r="H28" s="593"/>
      <c r="I28" s="593"/>
      <c r="J28" s="593"/>
      <c r="K28" s="593"/>
      <c r="L28" s="593"/>
      <c r="M28" s="593"/>
      <c r="N28" s="593"/>
      <c r="O28" s="593"/>
      <c r="P28" s="593"/>
      <c r="Q28" s="594"/>
      <c r="R28" s="595">
        <v>22951</v>
      </c>
      <c r="S28" s="596"/>
      <c r="T28" s="596"/>
      <c r="U28" s="596"/>
      <c r="V28" s="596"/>
      <c r="W28" s="596"/>
      <c r="X28" s="596"/>
      <c r="Y28" s="597"/>
      <c r="Z28" s="598">
        <v>0.1</v>
      </c>
      <c r="AA28" s="598"/>
      <c r="AB28" s="598"/>
      <c r="AC28" s="598"/>
      <c r="AD28" s="599">
        <v>1692</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283</v>
      </c>
      <c r="CE28" s="610"/>
      <c r="CF28" s="610"/>
      <c r="CG28" s="610"/>
      <c r="CH28" s="610"/>
      <c r="CI28" s="610"/>
      <c r="CJ28" s="610"/>
      <c r="CK28" s="610"/>
      <c r="CL28" s="610"/>
      <c r="CM28" s="610"/>
      <c r="CN28" s="610"/>
      <c r="CO28" s="610"/>
      <c r="CP28" s="610"/>
      <c r="CQ28" s="611"/>
      <c r="CR28" s="595">
        <v>1247702</v>
      </c>
      <c r="CS28" s="596"/>
      <c r="CT28" s="596"/>
      <c r="CU28" s="596"/>
      <c r="CV28" s="596"/>
      <c r="CW28" s="596"/>
      <c r="CX28" s="596"/>
      <c r="CY28" s="597"/>
      <c r="CZ28" s="629">
        <v>6.6</v>
      </c>
      <c r="DA28" s="630"/>
      <c r="DB28" s="630"/>
      <c r="DC28" s="631"/>
      <c r="DD28" s="604">
        <v>1232998</v>
      </c>
      <c r="DE28" s="596"/>
      <c r="DF28" s="596"/>
      <c r="DG28" s="596"/>
      <c r="DH28" s="596"/>
      <c r="DI28" s="596"/>
      <c r="DJ28" s="596"/>
      <c r="DK28" s="597"/>
      <c r="DL28" s="604">
        <v>1232998</v>
      </c>
      <c r="DM28" s="596"/>
      <c r="DN28" s="596"/>
      <c r="DO28" s="596"/>
      <c r="DP28" s="596"/>
      <c r="DQ28" s="596"/>
      <c r="DR28" s="596"/>
      <c r="DS28" s="596"/>
      <c r="DT28" s="596"/>
      <c r="DU28" s="596"/>
      <c r="DV28" s="597"/>
      <c r="DW28" s="600">
        <v>13.9</v>
      </c>
      <c r="DX28" s="625"/>
      <c r="DY28" s="625"/>
      <c r="DZ28" s="625"/>
      <c r="EA28" s="625"/>
      <c r="EB28" s="625"/>
      <c r="EC28" s="626"/>
    </row>
    <row r="29" spans="2:133" ht="11.25" customHeight="1" x14ac:dyDescent="0.15">
      <c r="B29" s="592" t="s">
        <v>284</v>
      </c>
      <c r="C29" s="593"/>
      <c r="D29" s="593"/>
      <c r="E29" s="593"/>
      <c r="F29" s="593"/>
      <c r="G29" s="593"/>
      <c r="H29" s="593"/>
      <c r="I29" s="593"/>
      <c r="J29" s="593"/>
      <c r="K29" s="593"/>
      <c r="L29" s="593"/>
      <c r="M29" s="593"/>
      <c r="N29" s="593"/>
      <c r="O29" s="593"/>
      <c r="P29" s="593"/>
      <c r="Q29" s="594"/>
      <c r="R29" s="595">
        <v>22765</v>
      </c>
      <c r="S29" s="596"/>
      <c r="T29" s="596"/>
      <c r="U29" s="596"/>
      <c r="V29" s="596"/>
      <c r="W29" s="596"/>
      <c r="X29" s="596"/>
      <c r="Y29" s="597"/>
      <c r="Z29" s="598">
        <v>0.1</v>
      </c>
      <c r="AA29" s="598"/>
      <c r="AB29" s="598"/>
      <c r="AC29" s="598"/>
      <c r="AD29" s="599" t="s">
        <v>111</v>
      </c>
      <c r="AE29" s="599"/>
      <c r="AF29" s="599"/>
      <c r="AG29" s="599"/>
      <c r="AH29" s="599"/>
      <c r="AI29" s="599"/>
      <c r="AJ29" s="599"/>
      <c r="AK29" s="599"/>
      <c r="AL29" s="600" t="s">
        <v>111</v>
      </c>
      <c r="AM29" s="601"/>
      <c r="AN29" s="601"/>
      <c r="AO29" s="602"/>
      <c r="AP29" s="574" t="s">
        <v>203</v>
      </c>
      <c r="AQ29" s="575"/>
      <c r="AR29" s="575"/>
      <c r="AS29" s="575"/>
      <c r="AT29" s="575"/>
      <c r="AU29" s="575"/>
      <c r="AV29" s="575"/>
      <c r="AW29" s="575"/>
      <c r="AX29" s="575"/>
      <c r="AY29" s="575"/>
      <c r="AZ29" s="575"/>
      <c r="BA29" s="575"/>
      <c r="BB29" s="575"/>
      <c r="BC29" s="575"/>
      <c r="BD29" s="575"/>
      <c r="BE29" s="575"/>
      <c r="BF29" s="576"/>
      <c r="BG29" s="574" t="s">
        <v>285</v>
      </c>
      <c r="BH29" s="636"/>
      <c r="BI29" s="636"/>
      <c r="BJ29" s="636"/>
      <c r="BK29" s="636"/>
      <c r="BL29" s="636"/>
      <c r="BM29" s="636"/>
      <c r="BN29" s="636"/>
      <c r="BO29" s="636"/>
      <c r="BP29" s="636"/>
      <c r="BQ29" s="637"/>
      <c r="BR29" s="574" t="s">
        <v>286</v>
      </c>
      <c r="BS29" s="636"/>
      <c r="BT29" s="636"/>
      <c r="BU29" s="636"/>
      <c r="BV29" s="636"/>
      <c r="BW29" s="636"/>
      <c r="BX29" s="636"/>
      <c r="BY29" s="636"/>
      <c r="BZ29" s="636"/>
      <c r="CA29" s="636"/>
      <c r="CB29" s="637"/>
      <c r="CD29" s="656" t="s">
        <v>287</v>
      </c>
      <c r="CE29" s="657"/>
      <c r="CF29" s="609" t="s">
        <v>58</v>
      </c>
      <c r="CG29" s="610"/>
      <c r="CH29" s="610"/>
      <c r="CI29" s="610"/>
      <c r="CJ29" s="610"/>
      <c r="CK29" s="610"/>
      <c r="CL29" s="610"/>
      <c r="CM29" s="610"/>
      <c r="CN29" s="610"/>
      <c r="CO29" s="610"/>
      <c r="CP29" s="610"/>
      <c r="CQ29" s="611"/>
      <c r="CR29" s="595">
        <v>1246966</v>
      </c>
      <c r="CS29" s="627"/>
      <c r="CT29" s="627"/>
      <c r="CU29" s="627"/>
      <c r="CV29" s="627"/>
      <c r="CW29" s="627"/>
      <c r="CX29" s="627"/>
      <c r="CY29" s="628"/>
      <c r="CZ29" s="629">
        <v>6.6</v>
      </c>
      <c r="DA29" s="630"/>
      <c r="DB29" s="630"/>
      <c r="DC29" s="631"/>
      <c r="DD29" s="604">
        <v>1232262</v>
      </c>
      <c r="DE29" s="627"/>
      <c r="DF29" s="627"/>
      <c r="DG29" s="627"/>
      <c r="DH29" s="627"/>
      <c r="DI29" s="627"/>
      <c r="DJ29" s="627"/>
      <c r="DK29" s="628"/>
      <c r="DL29" s="604">
        <v>1232262</v>
      </c>
      <c r="DM29" s="627"/>
      <c r="DN29" s="627"/>
      <c r="DO29" s="627"/>
      <c r="DP29" s="627"/>
      <c r="DQ29" s="627"/>
      <c r="DR29" s="627"/>
      <c r="DS29" s="627"/>
      <c r="DT29" s="627"/>
      <c r="DU29" s="627"/>
      <c r="DV29" s="628"/>
      <c r="DW29" s="600">
        <v>13.9</v>
      </c>
      <c r="DX29" s="625"/>
      <c r="DY29" s="625"/>
      <c r="DZ29" s="625"/>
      <c r="EA29" s="625"/>
      <c r="EB29" s="625"/>
      <c r="EC29" s="626"/>
    </row>
    <row r="30" spans="2:133" ht="11.25" customHeight="1" x14ac:dyDescent="0.15">
      <c r="B30" s="592" t="s">
        <v>288</v>
      </c>
      <c r="C30" s="593"/>
      <c r="D30" s="593"/>
      <c r="E30" s="593"/>
      <c r="F30" s="593"/>
      <c r="G30" s="593"/>
      <c r="H30" s="593"/>
      <c r="I30" s="593"/>
      <c r="J30" s="593"/>
      <c r="K30" s="593"/>
      <c r="L30" s="593"/>
      <c r="M30" s="593"/>
      <c r="N30" s="593"/>
      <c r="O30" s="593"/>
      <c r="P30" s="593"/>
      <c r="Q30" s="594"/>
      <c r="R30" s="595">
        <v>958030</v>
      </c>
      <c r="S30" s="596"/>
      <c r="T30" s="596"/>
      <c r="U30" s="596"/>
      <c r="V30" s="596"/>
      <c r="W30" s="596"/>
      <c r="X30" s="596"/>
      <c r="Y30" s="597"/>
      <c r="Z30" s="598">
        <v>4.9000000000000004</v>
      </c>
      <c r="AA30" s="598"/>
      <c r="AB30" s="598"/>
      <c r="AC30" s="598"/>
      <c r="AD30" s="599" t="s">
        <v>111</v>
      </c>
      <c r="AE30" s="599"/>
      <c r="AF30" s="599"/>
      <c r="AG30" s="599"/>
      <c r="AH30" s="599"/>
      <c r="AI30" s="599"/>
      <c r="AJ30" s="599"/>
      <c r="AK30" s="599"/>
      <c r="AL30" s="600" t="s">
        <v>111</v>
      </c>
      <c r="AM30" s="601"/>
      <c r="AN30" s="601"/>
      <c r="AO30" s="602"/>
      <c r="AP30" s="641" t="s">
        <v>289</v>
      </c>
      <c r="AQ30" s="642"/>
      <c r="AR30" s="642"/>
      <c r="AS30" s="642"/>
      <c r="AT30" s="647" t="s">
        <v>290</v>
      </c>
      <c r="AU30" s="184"/>
      <c r="AV30" s="184"/>
      <c r="AW30" s="184"/>
      <c r="AX30" s="581" t="s">
        <v>169</v>
      </c>
      <c r="AY30" s="582"/>
      <c r="AZ30" s="582"/>
      <c r="BA30" s="582"/>
      <c r="BB30" s="582"/>
      <c r="BC30" s="582"/>
      <c r="BD30" s="582"/>
      <c r="BE30" s="582"/>
      <c r="BF30" s="583"/>
      <c r="BG30" s="653">
        <v>98.9</v>
      </c>
      <c r="BH30" s="654"/>
      <c r="BI30" s="654"/>
      <c r="BJ30" s="654"/>
      <c r="BK30" s="654"/>
      <c r="BL30" s="654"/>
      <c r="BM30" s="590">
        <v>94.8</v>
      </c>
      <c r="BN30" s="654"/>
      <c r="BO30" s="654"/>
      <c r="BP30" s="654"/>
      <c r="BQ30" s="655"/>
      <c r="BR30" s="653">
        <v>98.9</v>
      </c>
      <c r="BS30" s="654"/>
      <c r="BT30" s="654"/>
      <c r="BU30" s="654"/>
      <c r="BV30" s="654"/>
      <c r="BW30" s="654"/>
      <c r="BX30" s="590">
        <v>93.9</v>
      </c>
      <c r="BY30" s="654"/>
      <c r="BZ30" s="654"/>
      <c r="CA30" s="654"/>
      <c r="CB30" s="655"/>
      <c r="CD30" s="658"/>
      <c r="CE30" s="659"/>
      <c r="CF30" s="609" t="s">
        <v>291</v>
      </c>
      <c r="CG30" s="610"/>
      <c r="CH30" s="610"/>
      <c r="CI30" s="610"/>
      <c r="CJ30" s="610"/>
      <c r="CK30" s="610"/>
      <c r="CL30" s="610"/>
      <c r="CM30" s="610"/>
      <c r="CN30" s="610"/>
      <c r="CO30" s="610"/>
      <c r="CP30" s="610"/>
      <c r="CQ30" s="611"/>
      <c r="CR30" s="595">
        <v>1128599</v>
      </c>
      <c r="CS30" s="596"/>
      <c r="CT30" s="596"/>
      <c r="CU30" s="596"/>
      <c r="CV30" s="596"/>
      <c r="CW30" s="596"/>
      <c r="CX30" s="596"/>
      <c r="CY30" s="597"/>
      <c r="CZ30" s="629">
        <v>6</v>
      </c>
      <c r="DA30" s="630"/>
      <c r="DB30" s="630"/>
      <c r="DC30" s="631"/>
      <c r="DD30" s="604">
        <v>1115516</v>
      </c>
      <c r="DE30" s="596"/>
      <c r="DF30" s="596"/>
      <c r="DG30" s="596"/>
      <c r="DH30" s="596"/>
      <c r="DI30" s="596"/>
      <c r="DJ30" s="596"/>
      <c r="DK30" s="597"/>
      <c r="DL30" s="604">
        <v>1115516</v>
      </c>
      <c r="DM30" s="596"/>
      <c r="DN30" s="596"/>
      <c r="DO30" s="596"/>
      <c r="DP30" s="596"/>
      <c r="DQ30" s="596"/>
      <c r="DR30" s="596"/>
      <c r="DS30" s="596"/>
      <c r="DT30" s="596"/>
      <c r="DU30" s="596"/>
      <c r="DV30" s="597"/>
      <c r="DW30" s="600">
        <v>12.6</v>
      </c>
      <c r="DX30" s="625"/>
      <c r="DY30" s="625"/>
      <c r="DZ30" s="625"/>
      <c r="EA30" s="625"/>
      <c r="EB30" s="625"/>
      <c r="EC30" s="626"/>
    </row>
    <row r="31" spans="2:133" ht="11.25" customHeight="1" x14ac:dyDescent="0.15">
      <c r="B31" s="592" t="s">
        <v>292</v>
      </c>
      <c r="C31" s="593"/>
      <c r="D31" s="593"/>
      <c r="E31" s="593"/>
      <c r="F31" s="593"/>
      <c r="G31" s="593"/>
      <c r="H31" s="593"/>
      <c r="I31" s="593"/>
      <c r="J31" s="593"/>
      <c r="K31" s="593"/>
      <c r="L31" s="593"/>
      <c r="M31" s="593"/>
      <c r="N31" s="593"/>
      <c r="O31" s="593"/>
      <c r="P31" s="593"/>
      <c r="Q31" s="594"/>
      <c r="R31" s="595">
        <v>687473</v>
      </c>
      <c r="S31" s="596"/>
      <c r="T31" s="596"/>
      <c r="U31" s="596"/>
      <c r="V31" s="596"/>
      <c r="W31" s="596"/>
      <c r="X31" s="596"/>
      <c r="Y31" s="597"/>
      <c r="Z31" s="598">
        <v>3.5</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293</v>
      </c>
      <c r="AV31" s="183"/>
      <c r="AW31" s="183"/>
      <c r="AX31" s="592" t="s">
        <v>294</v>
      </c>
      <c r="AY31" s="593"/>
      <c r="AZ31" s="593"/>
      <c r="BA31" s="593"/>
      <c r="BB31" s="593"/>
      <c r="BC31" s="593"/>
      <c r="BD31" s="593"/>
      <c r="BE31" s="593"/>
      <c r="BF31" s="594"/>
      <c r="BG31" s="650">
        <v>98.9</v>
      </c>
      <c r="BH31" s="627"/>
      <c r="BI31" s="627"/>
      <c r="BJ31" s="627"/>
      <c r="BK31" s="627"/>
      <c r="BL31" s="627"/>
      <c r="BM31" s="601">
        <v>96.1</v>
      </c>
      <c r="BN31" s="651"/>
      <c r="BO31" s="651"/>
      <c r="BP31" s="651"/>
      <c r="BQ31" s="652"/>
      <c r="BR31" s="650">
        <v>99</v>
      </c>
      <c r="BS31" s="627"/>
      <c r="BT31" s="627"/>
      <c r="BU31" s="627"/>
      <c r="BV31" s="627"/>
      <c r="BW31" s="627"/>
      <c r="BX31" s="601">
        <v>96</v>
      </c>
      <c r="BY31" s="651"/>
      <c r="BZ31" s="651"/>
      <c r="CA31" s="651"/>
      <c r="CB31" s="652"/>
      <c r="CD31" s="658"/>
      <c r="CE31" s="659"/>
      <c r="CF31" s="609" t="s">
        <v>295</v>
      </c>
      <c r="CG31" s="610"/>
      <c r="CH31" s="610"/>
      <c r="CI31" s="610"/>
      <c r="CJ31" s="610"/>
      <c r="CK31" s="610"/>
      <c r="CL31" s="610"/>
      <c r="CM31" s="610"/>
      <c r="CN31" s="610"/>
      <c r="CO31" s="610"/>
      <c r="CP31" s="610"/>
      <c r="CQ31" s="611"/>
      <c r="CR31" s="595">
        <v>118367</v>
      </c>
      <c r="CS31" s="627"/>
      <c r="CT31" s="627"/>
      <c r="CU31" s="627"/>
      <c r="CV31" s="627"/>
      <c r="CW31" s="627"/>
      <c r="CX31" s="627"/>
      <c r="CY31" s="628"/>
      <c r="CZ31" s="629">
        <v>0.6</v>
      </c>
      <c r="DA31" s="630"/>
      <c r="DB31" s="630"/>
      <c r="DC31" s="631"/>
      <c r="DD31" s="604">
        <v>116746</v>
      </c>
      <c r="DE31" s="627"/>
      <c r="DF31" s="627"/>
      <c r="DG31" s="627"/>
      <c r="DH31" s="627"/>
      <c r="DI31" s="627"/>
      <c r="DJ31" s="627"/>
      <c r="DK31" s="628"/>
      <c r="DL31" s="604">
        <v>116746</v>
      </c>
      <c r="DM31" s="627"/>
      <c r="DN31" s="627"/>
      <c r="DO31" s="627"/>
      <c r="DP31" s="627"/>
      <c r="DQ31" s="627"/>
      <c r="DR31" s="627"/>
      <c r="DS31" s="627"/>
      <c r="DT31" s="627"/>
      <c r="DU31" s="627"/>
      <c r="DV31" s="628"/>
      <c r="DW31" s="600">
        <v>1.3</v>
      </c>
      <c r="DX31" s="625"/>
      <c r="DY31" s="625"/>
      <c r="DZ31" s="625"/>
      <c r="EA31" s="625"/>
      <c r="EB31" s="625"/>
      <c r="EC31" s="626"/>
    </row>
    <row r="32" spans="2:133" ht="11.25" customHeight="1" x14ac:dyDescent="0.15">
      <c r="B32" s="592" t="s">
        <v>296</v>
      </c>
      <c r="C32" s="593"/>
      <c r="D32" s="593"/>
      <c r="E32" s="593"/>
      <c r="F32" s="593"/>
      <c r="G32" s="593"/>
      <c r="H32" s="593"/>
      <c r="I32" s="593"/>
      <c r="J32" s="593"/>
      <c r="K32" s="593"/>
      <c r="L32" s="593"/>
      <c r="M32" s="593"/>
      <c r="N32" s="593"/>
      <c r="O32" s="593"/>
      <c r="P32" s="593"/>
      <c r="Q32" s="594"/>
      <c r="R32" s="595">
        <v>206535</v>
      </c>
      <c r="S32" s="596"/>
      <c r="T32" s="596"/>
      <c r="U32" s="596"/>
      <c r="V32" s="596"/>
      <c r="W32" s="596"/>
      <c r="X32" s="596"/>
      <c r="Y32" s="597"/>
      <c r="Z32" s="598">
        <v>1.1000000000000001</v>
      </c>
      <c r="AA32" s="598"/>
      <c r="AB32" s="598"/>
      <c r="AC32" s="598"/>
      <c r="AD32" s="599">
        <v>2184</v>
      </c>
      <c r="AE32" s="599"/>
      <c r="AF32" s="599"/>
      <c r="AG32" s="599"/>
      <c r="AH32" s="599"/>
      <c r="AI32" s="599"/>
      <c r="AJ32" s="599"/>
      <c r="AK32" s="599"/>
      <c r="AL32" s="600">
        <v>0</v>
      </c>
      <c r="AM32" s="601"/>
      <c r="AN32" s="601"/>
      <c r="AO32" s="602"/>
      <c r="AP32" s="645"/>
      <c r="AQ32" s="646"/>
      <c r="AR32" s="646"/>
      <c r="AS32" s="646"/>
      <c r="AT32" s="649"/>
      <c r="AU32" s="185"/>
      <c r="AV32" s="185"/>
      <c r="AW32" s="185"/>
      <c r="AX32" s="638" t="s">
        <v>297</v>
      </c>
      <c r="AY32" s="639"/>
      <c r="AZ32" s="639"/>
      <c r="BA32" s="639"/>
      <c r="BB32" s="639"/>
      <c r="BC32" s="639"/>
      <c r="BD32" s="639"/>
      <c r="BE32" s="639"/>
      <c r="BF32" s="640"/>
      <c r="BG32" s="662">
        <v>98.8</v>
      </c>
      <c r="BH32" s="663"/>
      <c r="BI32" s="663"/>
      <c r="BJ32" s="663"/>
      <c r="BK32" s="663"/>
      <c r="BL32" s="663"/>
      <c r="BM32" s="664">
        <v>93.2</v>
      </c>
      <c r="BN32" s="663"/>
      <c r="BO32" s="663"/>
      <c r="BP32" s="663"/>
      <c r="BQ32" s="665"/>
      <c r="BR32" s="662">
        <v>98.6</v>
      </c>
      <c r="BS32" s="663"/>
      <c r="BT32" s="663"/>
      <c r="BU32" s="663"/>
      <c r="BV32" s="663"/>
      <c r="BW32" s="663"/>
      <c r="BX32" s="664">
        <v>91.4</v>
      </c>
      <c r="BY32" s="663"/>
      <c r="BZ32" s="663"/>
      <c r="CA32" s="663"/>
      <c r="CB32" s="665"/>
      <c r="CD32" s="660"/>
      <c r="CE32" s="661"/>
      <c r="CF32" s="609" t="s">
        <v>298</v>
      </c>
      <c r="CG32" s="610"/>
      <c r="CH32" s="610"/>
      <c r="CI32" s="610"/>
      <c r="CJ32" s="610"/>
      <c r="CK32" s="610"/>
      <c r="CL32" s="610"/>
      <c r="CM32" s="610"/>
      <c r="CN32" s="610"/>
      <c r="CO32" s="610"/>
      <c r="CP32" s="610"/>
      <c r="CQ32" s="611"/>
      <c r="CR32" s="595">
        <v>736</v>
      </c>
      <c r="CS32" s="596"/>
      <c r="CT32" s="596"/>
      <c r="CU32" s="596"/>
      <c r="CV32" s="596"/>
      <c r="CW32" s="596"/>
      <c r="CX32" s="596"/>
      <c r="CY32" s="597"/>
      <c r="CZ32" s="629">
        <v>0</v>
      </c>
      <c r="DA32" s="630"/>
      <c r="DB32" s="630"/>
      <c r="DC32" s="631"/>
      <c r="DD32" s="604">
        <v>736</v>
      </c>
      <c r="DE32" s="596"/>
      <c r="DF32" s="596"/>
      <c r="DG32" s="596"/>
      <c r="DH32" s="596"/>
      <c r="DI32" s="596"/>
      <c r="DJ32" s="596"/>
      <c r="DK32" s="597"/>
      <c r="DL32" s="604">
        <v>736</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299</v>
      </c>
      <c r="C33" s="593"/>
      <c r="D33" s="593"/>
      <c r="E33" s="593"/>
      <c r="F33" s="593"/>
      <c r="G33" s="593"/>
      <c r="H33" s="593"/>
      <c r="I33" s="593"/>
      <c r="J33" s="593"/>
      <c r="K33" s="593"/>
      <c r="L33" s="593"/>
      <c r="M33" s="593"/>
      <c r="N33" s="593"/>
      <c r="O33" s="593"/>
      <c r="P33" s="593"/>
      <c r="Q33" s="594"/>
      <c r="R33" s="595">
        <v>4479200</v>
      </c>
      <c r="S33" s="596"/>
      <c r="T33" s="596"/>
      <c r="U33" s="596"/>
      <c r="V33" s="596"/>
      <c r="W33" s="596"/>
      <c r="X33" s="596"/>
      <c r="Y33" s="597"/>
      <c r="Z33" s="598">
        <v>23</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300</v>
      </c>
      <c r="CE33" s="610"/>
      <c r="CF33" s="610"/>
      <c r="CG33" s="610"/>
      <c r="CH33" s="610"/>
      <c r="CI33" s="610"/>
      <c r="CJ33" s="610"/>
      <c r="CK33" s="610"/>
      <c r="CL33" s="610"/>
      <c r="CM33" s="610"/>
      <c r="CN33" s="610"/>
      <c r="CO33" s="610"/>
      <c r="CP33" s="610"/>
      <c r="CQ33" s="611"/>
      <c r="CR33" s="595">
        <v>5904202</v>
      </c>
      <c r="CS33" s="627"/>
      <c r="CT33" s="627"/>
      <c r="CU33" s="627"/>
      <c r="CV33" s="627"/>
      <c r="CW33" s="627"/>
      <c r="CX33" s="627"/>
      <c r="CY33" s="628"/>
      <c r="CZ33" s="629">
        <v>31.4</v>
      </c>
      <c r="DA33" s="630"/>
      <c r="DB33" s="630"/>
      <c r="DC33" s="631"/>
      <c r="DD33" s="604">
        <v>4772658</v>
      </c>
      <c r="DE33" s="627"/>
      <c r="DF33" s="627"/>
      <c r="DG33" s="627"/>
      <c r="DH33" s="627"/>
      <c r="DI33" s="627"/>
      <c r="DJ33" s="627"/>
      <c r="DK33" s="628"/>
      <c r="DL33" s="604">
        <v>4044623</v>
      </c>
      <c r="DM33" s="627"/>
      <c r="DN33" s="627"/>
      <c r="DO33" s="627"/>
      <c r="DP33" s="627"/>
      <c r="DQ33" s="627"/>
      <c r="DR33" s="627"/>
      <c r="DS33" s="627"/>
      <c r="DT33" s="627"/>
      <c r="DU33" s="627"/>
      <c r="DV33" s="628"/>
      <c r="DW33" s="600">
        <v>45.6</v>
      </c>
      <c r="DX33" s="625"/>
      <c r="DY33" s="625"/>
      <c r="DZ33" s="625"/>
      <c r="EA33" s="625"/>
      <c r="EB33" s="625"/>
      <c r="EC33" s="626"/>
    </row>
    <row r="34" spans="2:133" ht="11.25" customHeight="1" x14ac:dyDescent="0.15">
      <c r="B34" s="592" t="s">
        <v>301</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302</v>
      </c>
      <c r="AR34" s="575"/>
      <c r="AS34" s="575"/>
      <c r="AT34" s="575"/>
      <c r="AU34" s="575"/>
      <c r="AV34" s="575"/>
      <c r="AW34" s="575"/>
      <c r="AX34" s="575"/>
      <c r="AY34" s="575"/>
      <c r="AZ34" s="575"/>
      <c r="BA34" s="575"/>
      <c r="BB34" s="575"/>
      <c r="BC34" s="575"/>
      <c r="BD34" s="575"/>
      <c r="BE34" s="575"/>
      <c r="BF34" s="576"/>
      <c r="BG34" s="574" t="s">
        <v>303</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304</v>
      </c>
      <c r="CE34" s="610"/>
      <c r="CF34" s="610"/>
      <c r="CG34" s="610"/>
      <c r="CH34" s="610"/>
      <c r="CI34" s="610"/>
      <c r="CJ34" s="610"/>
      <c r="CK34" s="610"/>
      <c r="CL34" s="610"/>
      <c r="CM34" s="610"/>
      <c r="CN34" s="610"/>
      <c r="CO34" s="610"/>
      <c r="CP34" s="610"/>
      <c r="CQ34" s="611"/>
      <c r="CR34" s="595">
        <v>2422408</v>
      </c>
      <c r="CS34" s="596"/>
      <c r="CT34" s="596"/>
      <c r="CU34" s="596"/>
      <c r="CV34" s="596"/>
      <c r="CW34" s="596"/>
      <c r="CX34" s="596"/>
      <c r="CY34" s="597"/>
      <c r="CZ34" s="629">
        <v>12.9</v>
      </c>
      <c r="DA34" s="630"/>
      <c r="DB34" s="630"/>
      <c r="DC34" s="631"/>
      <c r="DD34" s="604">
        <v>1837745</v>
      </c>
      <c r="DE34" s="596"/>
      <c r="DF34" s="596"/>
      <c r="DG34" s="596"/>
      <c r="DH34" s="596"/>
      <c r="DI34" s="596"/>
      <c r="DJ34" s="596"/>
      <c r="DK34" s="597"/>
      <c r="DL34" s="604">
        <v>1624328</v>
      </c>
      <c r="DM34" s="596"/>
      <c r="DN34" s="596"/>
      <c r="DO34" s="596"/>
      <c r="DP34" s="596"/>
      <c r="DQ34" s="596"/>
      <c r="DR34" s="596"/>
      <c r="DS34" s="596"/>
      <c r="DT34" s="596"/>
      <c r="DU34" s="596"/>
      <c r="DV34" s="597"/>
      <c r="DW34" s="600">
        <v>18.3</v>
      </c>
      <c r="DX34" s="625"/>
      <c r="DY34" s="625"/>
      <c r="DZ34" s="625"/>
      <c r="EA34" s="625"/>
      <c r="EB34" s="625"/>
      <c r="EC34" s="626"/>
    </row>
    <row r="35" spans="2:133" ht="11.25" customHeight="1" x14ac:dyDescent="0.15">
      <c r="B35" s="592" t="s">
        <v>305</v>
      </c>
      <c r="C35" s="593"/>
      <c r="D35" s="593"/>
      <c r="E35" s="593"/>
      <c r="F35" s="593"/>
      <c r="G35" s="593"/>
      <c r="H35" s="593"/>
      <c r="I35" s="593"/>
      <c r="J35" s="593"/>
      <c r="K35" s="593"/>
      <c r="L35" s="593"/>
      <c r="M35" s="593"/>
      <c r="N35" s="593"/>
      <c r="O35" s="593"/>
      <c r="P35" s="593"/>
      <c r="Q35" s="594"/>
      <c r="R35" s="595">
        <v>507800</v>
      </c>
      <c r="S35" s="596"/>
      <c r="T35" s="596"/>
      <c r="U35" s="596"/>
      <c r="V35" s="596"/>
      <c r="W35" s="596"/>
      <c r="X35" s="596"/>
      <c r="Y35" s="597"/>
      <c r="Z35" s="598">
        <v>2.6</v>
      </c>
      <c r="AA35" s="598"/>
      <c r="AB35" s="598"/>
      <c r="AC35" s="598"/>
      <c r="AD35" s="599" t="s">
        <v>111</v>
      </c>
      <c r="AE35" s="599"/>
      <c r="AF35" s="599"/>
      <c r="AG35" s="599"/>
      <c r="AH35" s="599"/>
      <c r="AI35" s="599"/>
      <c r="AJ35" s="599"/>
      <c r="AK35" s="599"/>
      <c r="AL35" s="600" t="s">
        <v>111</v>
      </c>
      <c r="AM35" s="601"/>
      <c r="AN35" s="601"/>
      <c r="AO35" s="602"/>
      <c r="AP35" s="188"/>
      <c r="AQ35" s="606" t="s">
        <v>306</v>
      </c>
      <c r="AR35" s="607"/>
      <c r="AS35" s="607"/>
      <c r="AT35" s="607"/>
      <c r="AU35" s="607"/>
      <c r="AV35" s="607"/>
      <c r="AW35" s="607"/>
      <c r="AX35" s="607"/>
      <c r="AY35" s="608"/>
      <c r="AZ35" s="584">
        <v>1903383</v>
      </c>
      <c r="BA35" s="585"/>
      <c r="BB35" s="585"/>
      <c r="BC35" s="585"/>
      <c r="BD35" s="585"/>
      <c r="BE35" s="585"/>
      <c r="BF35" s="666"/>
      <c r="BG35" s="606" t="s">
        <v>307</v>
      </c>
      <c r="BH35" s="607"/>
      <c r="BI35" s="607"/>
      <c r="BJ35" s="607"/>
      <c r="BK35" s="607"/>
      <c r="BL35" s="607"/>
      <c r="BM35" s="607"/>
      <c r="BN35" s="607"/>
      <c r="BO35" s="607"/>
      <c r="BP35" s="607"/>
      <c r="BQ35" s="607"/>
      <c r="BR35" s="607"/>
      <c r="BS35" s="607"/>
      <c r="BT35" s="607"/>
      <c r="BU35" s="608"/>
      <c r="BV35" s="584">
        <v>20934</v>
      </c>
      <c r="BW35" s="585"/>
      <c r="BX35" s="585"/>
      <c r="BY35" s="585"/>
      <c r="BZ35" s="585"/>
      <c r="CA35" s="585"/>
      <c r="CB35" s="666"/>
      <c r="CD35" s="609" t="s">
        <v>308</v>
      </c>
      <c r="CE35" s="610"/>
      <c r="CF35" s="610"/>
      <c r="CG35" s="610"/>
      <c r="CH35" s="610"/>
      <c r="CI35" s="610"/>
      <c r="CJ35" s="610"/>
      <c r="CK35" s="610"/>
      <c r="CL35" s="610"/>
      <c r="CM35" s="610"/>
      <c r="CN35" s="610"/>
      <c r="CO35" s="610"/>
      <c r="CP35" s="610"/>
      <c r="CQ35" s="611"/>
      <c r="CR35" s="595">
        <v>104232</v>
      </c>
      <c r="CS35" s="627"/>
      <c r="CT35" s="627"/>
      <c r="CU35" s="627"/>
      <c r="CV35" s="627"/>
      <c r="CW35" s="627"/>
      <c r="CX35" s="627"/>
      <c r="CY35" s="628"/>
      <c r="CZ35" s="629">
        <v>0.6</v>
      </c>
      <c r="DA35" s="630"/>
      <c r="DB35" s="630"/>
      <c r="DC35" s="631"/>
      <c r="DD35" s="604">
        <v>97450</v>
      </c>
      <c r="DE35" s="627"/>
      <c r="DF35" s="627"/>
      <c r="DG35" s="627"/>
      <c r="DH35" s="627"/>
      <c r="DI35" s="627"/>
      <c r="DJ35" s="627"/>
      <c r="DK35" s="628"/>
      <c r="DL35" s="604">
        <v>73303</v>
      </c>
      <c r="DM35" s="627"/>
      <c r="DN35" s="627"/>
      <c r="DO35" s="627"/>
      <c r="DP35" s="627"/>
      <c r="DQ35" s="627"/>
      <c r="DR35" s="627"/>
      <c r="DS35" s="627"/>
      <c r="DT35" s="627"/>
      <c r="DU35" s="627"/>
      <c r="DV35" s="628"/>
      <c r="DW35" s="600">
        <v>0.8</v>
      </c>
      <c r="DX35" s="625"/>
      <c r="DY35" s="625"/>
      <c r="DZ35" s="625"/>
      <c r="EA35" s="625"/>
      <c r="EB35" s="625"/>
      <c r="EC35" s="626"/>
    </row>
    <row r="36" spans="2:133" ht="11.25" customHeight="1" x14ac:dyDescent="0.15">
      <c r="B36" s="638" t="s">
        <v>309</v>
      </c>
      <c r="C36" s="639"/>
      <c r="D36" s="639"/>
      <c r="E36" s="639"/>
      <c r="F36" s="639"/>
      <c r="G36" s="639"/>
      <c r="H36" s="639"/>
      <c r="I36" s="639"/>
      <c r="J36" s="639"/>
      <c r="K36" s="639"/>
      <c r="L36" s="639"/>
      <c r="M36" s="639"/>
      <c r="N36" s="639"/>
      <c r="O36" s="639"/>
      <c r="P36" s="639"/>
      <c r="Q36" s="640"/>
      <c r="R36" s="667">
        <v>19433892</v>
      </c>
      <c r="S36" s="668"/>
      <c r="T36" s="668"/>
      <c r="U36" s="668"/>
      <c r="V36" s="668"/>
      <c r="W36" s="668"/>
      <c r="X36" s="668"/>
      <c r="Y36" s="669"/>
      <c r="Z36" s="670">
        <v>100</v>
      </c>
      <c r="AA36" s="670"/>
      <c r="AB36" s="670"/>
      <c r="AC36" s="670"/>
      <c r="AD36" s="671">
        <v>8354962</v>
      </c>
      <c r="AE36" s="671"/>
      <c r="AF36" s="671"/>
      <c r="AG36" s="671"/>
      <c r="AH36" s="671"/>
      <c r="AI36" s="671"/>
      <c r="AJ36" s="671"/>
      <c r="AK36" s="671"/>
      <c r="AL36" s="672">
        <v>100</v>
      </c>
      <c r="AM36" s="664"/>
      <c r="AN36" s="664"/>
      <c r="AO36" s="673"/>
      <c r="AQ36" s="674" t="s">
        <v>310</v>
      </c>
      <c r="AR36" s="675"/>
      <c r="AS36" s="675"/>
      <c r="AT36" s="675"/>
      <c r="AU36" s="675"/>
      <c r="AV36" s="675"/>
      <c r="AW36" s="675"/>
      <c r="AX36" s="675"/>
      <c r="AY36" s="676"/>
      <c r="AZ36" s="595">
        <v>736000</v>
      </c>
      <c r="BA36" s="596"/>
      <c r="BB36" s="596"/>
      <c r="BC36" s="596"/>
      <c r="BD36" s="627"/>
      <c r="BE36" s="627"/>
      <c r="BF36" s="652"/>
      <c r="BG36" s="609" t="s">
        <v>311</v>
      </c>
      <c r="BH36" s="610"/>
      <c r="BI36" s="610"/>
      <c r="BJ36" s="610"/>
      <c r="BK36" s="610"/>
      <c r="BL36" s="610"/>
      <c r="BM36" s="610"/>
      <c r="BN36" s="610"/>
      <c r="BO36" s="610"/>
      <c r="BP36" s="610"/>
      <c r="BQ36" s="610"/>
      <c r="BR36" s="610"/>
      <c r="BS36" s="610"/>
      <c r="BT36" s="610"/>
      <c r="BU36" s="611"/>
      <c r="BV36" s="595">
        <v>-153740</v>
      </c>
      <c r="BW36" s="596"/>
      <c r="BX36" s="596"/>
      <c r="BY36" s="596"/>
      <c r="BZ36" s="596"/>
      <c r="CA36" s="596"/>
      <c r="CB36" s="605"/>
      <c r="CD36" s="609" t="s">
        <v>312</v>
      </c>
      <c r="CE36" s="610"/>
      <c r="CF36" s="610"/>
      <c r="CG36" s="610"/>
      <c r="CH36" s="610"/>
      <c r="CI36" s="610"/>
      <c r="CJ36" s="610"/>
      <c r="CK36" s="610"/>
      <c r="CL36" s="610"/>
      <c r="CM36" s="610"/>
      <c r="CN36" s="610"/>
      <c r="CO36" s="610"/>
      <c r="CP36" s="610"/>
      <c r="CQ36" s="611"/>
      <c r="CR36" s="595">
        <v>1426383</v>
      </c>
      <c r="CS36" s="596"/>
      <c r="CT36" s="596"/>
      <c r="CU36" s="596"/>
      <c r="CV36" s="596"/>
      <c r="CW36" s="596"/>
      <c r="CX36" s="596"/>
      <c r="CY36" s="597"/>
      <c r="CZ36" s="629">
        <v>7.6</v>
      </c>
      <c r="DA36" s="630"/>
      <c r="DB36" s="630"/>
      <c r="DC36" s="631"/>
      <c r="DD36" s="604">
        <v>1147240</v>
      </c>
      <c r="DE36" s="596"/>
      <c r="DF36" s="596"/>
      <c r="DG36" s="596"/>
      <c r="DH36" s="596"/>
      <c r="DI36" s="596"/>
      <c r="DJ36" s="596"/>
      <c r="DK36" s="597"/>
      <c r="DL36" s="604">
        <v>1003021</v>
      </c>
      <c r="DM36" s="596"/>
      <c r="DN36" s="596"/>
      <c r="DO36" s="596"/>
      <c r="DP36" s="596"/>
      <c r="DQ36" s="596"/>
      <c r="DR36" s="596"/>
      <c r="DS36" s="596"/>
      <c r="DT36" s="596"/>
      <c r="DU36" s="596"/>
      <c r="DV36" s="597"/>
      <c r="DW36" s="600">
        <v>11.3</v>
      </c>
      <c r="DX36" s="625"/>
      <c r="DY36" s="625"/>
      <c r="DZ36" s="625"/>
      <c r="EA36" s="625"/>
      <c r="EB36" s="625"/>
      <c r="EC36" s="626"/>
    </row>
    <row r="37" spans="2:133" ht="11.25" customHeight="1" x14ac:dyDescent="0.15">
      <c r="AQ37" s="674" t="s">
        <v>313</v>
      </c>
      <c r="AR37" s="675"/>
      <c r="AS37" s="675"/>
      <c r="AT37" s="675"/>
      <c r="AU37" s="675"/>
      <c r="AV37" s="675"/>
      <c r="AW37" s="675"/>
      <c r="AX37" s="675"/>
      <c r="AY37" s="676"/>
      <c r="AZ37" s="595">
        <v>4132</v>
      </c>
      <c r="BA37" s="596"/>
      <c r="BB37" s="596"/>
      <c r="BC37" s="596"/>
      <c r="BD37" s="627"/>
      <c r="BE37" s="627"/>
      <c r="BF37" s="652"/>
      <c r="BG37" s="609" t="s">
        <v>314</v>
      </c>
      <c r="BH37" s="610"/>
      <c r="BI37" s="610"/>
      <c r="BJ37" s="610"/>
      <c r="BK37" s="610"/>
      <c r="BL37" s="610"/>
      <c r="BM37" s="610"/>
      <c r="BN37" s="610"/>
      <c r="BO37" s="610"/>
      <c r="BP37" s="610"/>
      <c r="BQ37" s="610"/>
      <c r="BR37" s="610"/>
      <c r="BS37" s="610"/>
      <c r="BT37" s="610"/>
      <c r="BU37" s="611"/>
      <c r="BV37" s="595">
        <v>5243</v>
      </c>
      <c r="BW37" s="596"/>
      <c r="BX37" s="596"/>
      <c r="BY37" s="596"/>
      <c r="BZ37" s="596"/>
      <c r="CA37" s="596"/>
      <c r="CB37" s="605"/>
      <c r="CD37" s="609" t="s">
        <v>315</v>
      </c>
      <c r="CE37" s="610"/>
      <c r="CF37" s="610"/>
      <c r="CG37" s="610"/>
      <c r="CH37" s="610"/>
      <c r="CI37" s="610"/>
      <c r="CJ37" s="610"/>
      <c r="CK37" s="610"/>
      <c r="CL37" s="610"/>
      <c r="CM37" s="610"/>
      <c r="CN37" s="610"/>
      <c r="CO37" s="610"/>
      <c r="CP37" s="610"/>
      <c r="CQ37" s="611"/>
      <c r="CR37" s="595">
        <v>682229</v>
      </c>
      <c r="CS37" s="627"/>
      <c r="CT37" s="627"/>
      <c r="CU37" s="627"/>
      <c r="CV37" s="627"/>
      <c r="CW37" s="627"/>
      <c r="CX37" s="627"/>
      <c r="CY37" s="628"/>
      <c r="CZ37" s="629">
        <v>3.6</v>
      </c>
      <c r="DA37" s="630"/>
      <c r="DB37" s="630"/>
      <c r="DC37" s="631"/>
      <c r="DD37" s="604">
        <v>682146</v>
      </c>
      <c r="DE37" s="627"/>
      <c r="DF37" s="627"/>
      <c r="DG37" s="627"/>
      <c r="DH37" s="627"/>
      <c r="DI37" s="627"/>
      <c r="DJ37" s="627"/>
      <c r="DK37" s="628"/>
      <c r="DL37" s="604">
        <v>653970</v>
      </c>
      <c r="DM37" s="627"/>
      <c r="DN37" s="627"/>
      <c r="DO37" s="627"/>
      <c r="DP37" s="627"/>
      <c r="DQ37" s="627"/>
      <c r="DR37" s="627"/>
      <c r="DS37" s="627"/>
      <c r="DT37" s="627"/>
      <c r="DU37" s="627"/>
      <c r="DV37" s="628"/>
      <c r="DW37" s="600">
        <v>7.4</v>
      </c>
      <c r="DX37" s="625"/>
      <c r="DY37" s="625"/>
      <c r="DZ37" s="625"/>
      <c r="EA37" s="625"/>
      <c r="EB37" s="625"/>
      <c r="EC37" s="626"/>
    </row>
    <row r="38" spans="2:133" ht="11.25" customHeight="1" x14ac:dyDescent="0.15">
      <c r="AQ38" s="674" t="s">
        <v>316</v>
      </c>
      <c r="AR38" s="675"/>
      <c r="AS38" s="675"/>
      <c r="AT38" s="675"/>
      <c r="AU38" s="675"/>
      <c r="AV38" s="675"/>
      <c r="AW38" s="675"/>
      <c r="AX38" s="675"/>
      <c r="AY38" s="676"/>
      <c r="AZ38" s="595" t="s">
        <v>317</v>
      </c>
      <c r="BA38" s="596"/>
      <c r="BB38" s="596"/>
      <c r="BC38" s="596"/>
      <c r="BD38" s="627"/>
      <c r="BE38" s="627"/>
      <c r="BF38" s="652"/>
      <c r="BG38" s="609" t="s">
        <v>318</v>
      </c>
      <c r="BH38" s="610"/>
      <c r="BI38" s="610"/>
      <c r="BJ38" s="610"/>
      <c r="BK38" s="610"/>
      <c r="BL38" s="610"/>
      <c r="BM38" s="610"/>
      <c r="BN38" s="610"/>
      <c r="BO38" s="610"/>
      <c r="BP38" s="610"/>
      <c r="BQ38" s="610"/>
      <c r="BR38" s="610"/>
      <c r="BS38" s="610"/>
      <c r="BT38" s="610"/>
      <c r="BU38" s="611"/>
      <c r="BV38" s="595">
        <v>9759</v>
      </c>
      <c r="BW38" s="596"/>
      <c r="BX38" s="596"/>
      <c r="BY38" s="596"/>
      <c r="BZ38" s="596"/>
      <c r="CA38" s="596"/>
      <c r="CB38" s="605"/>
      <c r="CD38" s="609" t="s">
        <v>319</v>
      </c>
      <c r="CE38" s="610"/>
      <c r="CF38" s="610"/>
      <c r="CG38" s="610"/>
      <c r="CH38" s="610"/>
      <c r="CI38" s="610"/>
      <c r="CJ38" s="610"/>
      <c r="CK38" s="610"/>
      <c r="CL38" s="610"/>
      <c r="CM38" s="610"/>
      <c r="CN38" s="610"/>
      <c r="CO38" s="610"/>
      <c r="CP38" s="610"/>
      <c r="CQ38" s="611"/>
      <c r="CR38" s="595">
        <v>1899251</v>
      </c>
      <c r="CS38" s="596"/>
      <c r="CT38" s="596"/>
      <c r="CU38" s="596"/>
      <c r="CV38" s="596"/>
      <c r="CW38" s="596"/>
      <c r="CX38" s="596"/>
      <c r="CY38" s="597"/>
      <c r="CZ38" s="629">
        <v>10.1</v>
      </c>
      <c r="DA38" s="630"/>
      <c r="DB38" s="630"/>
      <c r="DC38" s="631"/>
      <c r="DD38" s="604">
        <v>1690123</v>
      </c>
      <c r="DE38" s="596"/>
      <c r="DF38" s="596"/>
      <c r="DG38" s="596"/>
      <c r="DH38" s="596"/>
      <c r="DI38" s="596"/>
      <c r="DJ38" s="596"/>
      <c r="DK38" s="597"/>
      <c r="DL38" s="604">
        <v>1343971</v>
      </c>
      <c r="DM38" s="596"/>
      <c r="DN38" s="596"/>
      <c r="DO38" s="596"/>
      <c r="DP38" s="596"/>
      <c r="DQ38" s="596"/>
      <c r="DR38" s="596"/>
      <c r="DS38" s="596"/>
      <c r="DT38" s="596"/>
      <c r="DU38" s="596"/>
      <c r="DV38" s="597"/>
      <c r="DW38" s="600">
        <v>15.2</v>
      </c>
      <c r="DX38" s="625"/>
      <c r="DY38" s="625"/>
      <c r="DZ38" s="625"/>
      <c r="EA38" s="625"/>
      <c r="EB38" s="625"/>
      <c r="EC38" s="626"/>
    </row>
    <row r="39" spans="2:133" ht="11.25" customHeight="1" x14ac:dyDescent="0.15">
      <c r="AQ39" s="674" t="s">
        <v>320</v>
      </c>
      <c r="AR39" s="675"/>
      <c r="AS39" s="675"/>
      <c r="AT39" s="675"/>
      <c r="AU39" s="675"/>
      <c r="AV39" s="675"/>
      <c r="AW39" s="675"/>
      <c r="AX39" s="675"/>
      <c r="AY39" s="676"/>
      <c r="AZ39" s="595" t="s">
        <v>317</v>
      </c>
      <c r="BA39" s="596"/>
      <c r="BB39" s="596"/>
      <c r="BC39" s="596"/>
      <c r="BD39" s="627"/>
      <c r="BE39" s="627"/>
      <c r="BF39" s="652"/>
      <c r="BG39" s="680" t="s">
        <v>321</v>
      </c>
      <c r="BH39" s="681"/>
      <c r="BI39" s="681"/>
      <c r="BJ39" s="681"/>
      <c r="BK39" s="681"/>
      <c r="BL39" s="189"/>
      <c r="BM39" s="610" t="s">
        <v>322</v>
      </c>
      <c r="BN39" s="610"/>
      <c r="BO39" s="610"/>
      <c r="BP39" s="610"/>
      <c r="BQ39" s="610"/>
      <c r="BR39" s="610"/>
      <c r="BS39" s="610"/>
      <c r="BT39" s="610"/>
      <c r="BU39" s="611"/>
      <c r="BV39" s="595">
        <v>72</v>
      </c>
      <c r="BW39" s="596"/>
      <c r="BX39" s="596"/>
      <c r="BY39" s="596"/>
      <c r="BZ39" s="596"/>
      <c r="CA39" s="596"/>
      <c r="CB39" s="605"/>
      <c r="CD39" s="609" t="s">
        <v>323</v>
      </c>
      <c r="CE39" s="610"/>
      <c r="CF39" s="610"/>
      <c r="CG39" s="610"/>
      <c r="CH39" s="610"/>
      <c r="CI39" s="610"/>
      <c r="CJ39" s="610"/>
      <c r="CK39" s="610"/>
      <c r="CL39" s="610"/>
      <c r="CM39" s="610"/>
      <c r="CN39" s="610"/>
      <c r="CO39" s="610"/>
      <c r="CP39" s="610"/>
      <c r="CQ39" s="611"/>
      <c r="CR39" s="595">
        <v>51928</v>
      </c>
      <c r="CS39" s="627"/>
      <c r="CT39" s="627"/>
      <c r="CU39" s="627"/>
      <c r="CV39" s="627"/>
      <c r="CW39" s="627"/>
      <c r="CX39" s="627"/>
      <c r="CY39" s="628"/>
      <c r="CZ39" s="629">
        <v>0.3</v>
      </c>
      <c r="DA39" s="630"/>
      <c r="DB39" s="630"/>
      <c r="DC39" s="631"/>
      <c r="DD39" s="604">
        <v>100</v>
      </c>
      <c r="DE39" s="627"/>
      <c r="DF39" s="627"/>
      <c r="DG39" s="627"/>
      <c r="DH39" s="627"/>
      <c r="DI39" s="627"/>
      <c r="DJ39" s="627"/>
      <c r="DK39" s="628"/>
      <c r="DL39" s="604" t="s">
        <v>317</v>
      </c>
      <c r="DM39" s="627"/>
      <c r="DN39" s="627"/>
      <c r="DO39" s="627"/>
      <c r="DP39" s="627"/>
      <c r="DQ39" s="627"/>
      <c r="DR39" s="627"/>
      <c r="DS39" s="627"/>
      <c r="DT39" s="627"/>
      <c r="DU39" s="627"/>
      <c r="DV39" s="628"/>
      <c r="DW39" s="600" t="s">
        <v>317</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324</v>
      </c>
      <c r="AR40" s="675"/>
      <c r="AS40" s="675"/>
      <c r="AT40" s="675"/>
      <c r="AU40" s="675"/>
      <c r="AV40" s="675"/>
      <c r="AW40" s="675"/>
      <c r="AX40" s="675"/>
      <c r="AY40" s="676"/>
      <c r="AZ40" s="595">
        <v>384271</v>
      </c>
      <c r="BA40" s="596"/>
      <c r="BB40" s="596"/>
      <c r="BC40" s="596"/>
      <c r="BD40" s="627"/>
      <c r="BE40" s="627"/>
      <c r="BF40" s="652"/>
      <c r="BG40" s="680"/>
      <c r="BH40" s="681"/>
      <c r="BI40" s="681"/>
      <c r="BJ40" s="681"/>
      <c r="BK40" s="681"/>
      <c r="BL40" s="189"/>
      <c r="BM40" s="610" t="s">
        <v>325</v>
      </c>
      <c r="BN40" s="610"/>
      <c r="BO40" s="610"/>
      <c r="BP40" s="610"/>
      <c r="BQ40" s="610"/>
      <c r="BR40" s="610"/>
      <c r="BS40" s="610"/>
      <c r="BT40" s="610"/>
      <c r="BU40" s="611"/>
      <c r="BV40" s="595">
        <v>102</v>
      </c>
      <c r="BW40" s="596"/>
      <c r="BX40" s="596"/>
      <c r="BY40" s="596"/>
      <c r="BZ40" s="596"/>
      <c r="CA40" s="596"/>
      <c r="CB40" s="605"/>
      <c r="CD40" s="609" t="s">
        <v>326</v>
      </c>
      <c r="CE40" s="610"/>
      <c r="CF40" s="610"/>
      <c r="CG40" s="610"/>
      <c r="CH40" s="610"/>
      <c r="CI40" s="610"/>
      <c r="CJ40" s="610"/>
      <c r="CK40" s="610"/>
      <c r="CL40" s="610"/>
      <c r="CM40" s="610"/>
      <c r="CN40" s="610"/>
      <c r="CO40" s="610"/>
      <c r="CP40" s="610"/>
      <c r="CQ40" s="611"/>
      <c r="CR40" s="595" t="s">
        <v>317</v>
      </c>
      <c r="CS40" s="596"/>
      <c r="CT40" s="596"/>
      <c r="CU40" s="596"/>
      <c r="CV40" s="596"/>
      <c r="CW40" s="596"/>
      <c r="CX40" s="596"/>
      <c r="CY40" s="597"/>
      <c r="CZ40" s="629" t="s">
        <v>317</v>
      </c>
      <c r="DA40" s="630"/>
      <c r="DB40" s="630"/>
      <c r="DC40" s="631"/>
      <c r="DD40" s="604" t="s">
        <v>317</v>
      </c>
      <c r="DE40" s="596"/>
      <c r="DF40" s="596"/>
      <c r="DG40" s="596"/>
      <c r="DH40" s="596"/>
      <c r="DI40" s="596"/>
      <c r="DJ40" s="596"/>
      <c r="DK40" s="597"/>
      <c r="DL40" s="604" t="s">
        <v>317</v>
      </c>
      <c r="DM40" s="596"/>
      <c r="DN40" s="596"/>
      <c r="DO40" s="596"/>
      <c r="DP40" s="596"/>
      <c r="DQ40" s="596"/>
      <c r="DR40" s="596"/>
      <c r="DS40" s="596"/>
      <c r="DT40" s="596"/>
      <c r="DU40" s="596"/>
      <c r="DV40" s="597"/>
      <c r="DW40" s="600" t="s">
        <v>317</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327</v>
      </c>
      <c r="AR41" s="616"/>
      <c r="AS41" s="616"/>
      <c r="AT41" s="616"/>
      <c r="AU41" s="616"/>
      <c r="AV41" s="616"/>
      <c r="AW41" s="616"/>
      <c r="AX41" s="616"/>
      <c r="AY41" s="617"/>
      <c r="AZ41" s="667">
        <v>778980</v>
      </c>
      <c r="BA41" s="668"/>
      <c r="BB41" s="668"/>
      <c r="BC41" s="668"/>
      <c r="BD41" s="663"/>
      <c r="BE41" s="663"/>
      <c r="BF41" s="665"/>
      <c r="BG41" s="682"/>
      <c r="BH41" s="683"/>
      <c r="BI41" s="683"/>
      <c r="BJ41" s="683"/>
      <c r="BK41" s="683"/>
      <c r="BL41" s="191"/>
      <c r="BM41" s="616" t="s">
        <v>328</v>
      </c>
      <c r="BN41" s="616"/>
      <c r="BO41" s="616"/>
      <c r="BP41" s="616"/>
      <c r="BQ41" s="616"/>
      <c r="BR41" s="616"/>
      <c r="BS41" s="616"/>
      <c r="BT41" s="616"/>
      <c r="BU41" s="617"/>
      <c r="BV41" s="667">
        <v>270</v>
      </c>
      <c r="BW41" s="668"/>
      <c r="BX41" s="668"/>
      <c r="BY41" s="668"/>
      <c r="BZ41" s="668"/>
      <c r="CA41" s="668"/>
      <c r="CB41" s="677"/>
      <c r="CD41" s="609" t="s">
        <v>329</v>
      </c>
      <c r="CE41" s="610"/>
      <c r="CF41" s="610"/>
      <c r="CG41" s="610"/>
      <c r="CH41" s="610"/>
      <c r="CI41" s="610"/>
      <c r="CJ41" s="610"/>
      <c r="CK41" s="610"/>
      <c r="CL41" s="610"/>
      <c r="CM41" s="610"/>
      <c r="CN41" s="610"/>
      <c r="CO41" s="610"/>
      <c r="CP41" s="610"/>
      <c r="CQ41" s="611"/>
      <c r="CR41" s="595" t="s">
        <v>330</v>
      </c>
      <c r="CS41" s="627"/>
      <c r="CT41" s="627"/>
      <c r="CU41" s="627"/>
      <c r="CV41" s="627"/>
      <c r="CW41" s="627"/>
      <c r="CX41" s="627"/>
      <c r="CY41" s="628"/>
      <c r="CZ41" s="629" t="s">
        <v>330</v>
      </c>
      <c r="DA41" s="630"/>
      <c r="DB41" s="630"/>
      <c r="DC41" s="631"/>
      <c r="DD41" s="604" t="s">
        <v>330</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332</v>
      </c>
      <c r="CE42" s="593"/>
      <c r="CF42" s="593"/>
      <c r="CG42" s="593"/>
      <c r="CH42" s="593"/>
      <c r="CI42" s="593"/>
      <c r="CJ42" s="593"/>
      <c r="CK42" s="593"/>
      <c r="CL42" s="593"/>
      <c r="CM42" s="593"/>
      <c r="CN42" s="593"/>
      <c r="CO42" s="593"/>
      <c r="CP42" s="593"/>
      <c r="CQ42" s="594"/>
      <c r="CR42" s="595">
        <v>6197596</v>
      </c>
      <c r="CS42" s="596"/>
      <c r="CT42" s="596"/>
      <c r="CU42" s="596"/>
      <c r="CV42" s="596"/>
      <c r="CW42" s="596"/>
      <c r="CX42" s="596"/>
      <c r="CY42" s="597"/>
      <c r="CZ42" s="629">
        <v>32.9</v>
      </c>
      <c r="DA42" s="678"/>
      <c r="DB42" s="678"/>
      <c r="DC42" s="679"/>
      <c r="DD42" s="604">
        <v>861331</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334</v>
      </c>
      <c r="CE43" s="593"/>
      <c r="CF43" s="593"/>
      <c r="CG43" s="593"/>
      <c r="CH43" s="593"/>
      <c r="CI43" s="593"/>
      <c r="CJ43" s="593"/>
      <c r="CK43" s="593"/>
      <c r="CL43" s="593"/>
      <c r="CM43" s="593"/>
      <c r="CN43" s="593"/>
      <c r="CO43" s="593"/>
      <c r="CP43" s="593"/>
      <c r="CQ43" s="594"/>
      <c r="CR43" s="595">
        <v>100178</v>
      </c>
      <c r="CS43" s="627"/>
      <c r="CT43" s="627"/>
      <c r="CU43" s="627"/>
      <c r="CV43" s="627"/>
      <c r="CW43" s="627"/>
      <c r="CX43" s="627"/>
      <c r="CY43" s="628"/>
      <c r="CZ43" s="629">
        <v>0.5</v>
      </c>
      <c r="DA43" s="630"/>
      <c r="DB43" s="630"/>
      <c r="DC43" s="631"/>
      <c r="DD43" s="604">
        <v>100178</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335</v>
      </c>
      <c r="CD44" s="701" t="s">
        <v>287</v>
      </c>
      <c r="CE44" s="702"/>
      <c r="CF44" s="592" t="s">
        <v>336</v>
      </c>
      <c r="CG44" s="593"/>
      <c r="CH44" s="593"/>
      <c r="CI44" s="593"/>
      <c r="CJ44" s="593"/>
      <c r="CK44" s="593"/>
      <c r="CL44" s="593"/>
      <c r="CM44" s="593"/>
      <c r="CN44" s="593"/>
      <c r="CO44" s="593"/>
      <c r="CP44" s="593"/>
      <c r="CQ44" s="594"/>
      <c r="CR44" s="595">
        <v>6189392</v>
      </c>
      <c r="CS44" s="596"/>
      <c r="CT44" s="596"/>
      <c r="CU44" s="596"/>
      <c r="CV44" s="596"/>
      <c r="CW44" s="596"/>
      <c r="CX44" s="596"/>
      <c r="CY44" s="597"/>
      <c r="CZ44" s="629">
        <v>32.9</v>
      </c>
      <c r="DA44" s="678"/>
      <c r="DB44" s="678"/>
      <c r="DC44" s="679"/>
      <c r="DD44" s="604">
        <v>857971</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337</v>
      </c>
      <c r="CG45" s="593"/>
      <c r="CH45" s="593"/>
      <c r="CI45" s="593"/>
      <c r="CJ45" s="593"/>
      <c r="CK45" s="593"/>
      <c r="CL45" s="593"/>
      <c r="CM45" s="593"/>
      <c r="CN45" s="593"/>
      <c r="CO45" s="593"/>
      <c r="CP45" s="593"/>
      <c r="CQ45" s="594"/>
      <c r="CR45" s="595">
        <v>4985144</v>
      </c>
      <c r="CS45" s="627"/>
      <c r="CT45" s="627"/>
      <c r="CU45" s="627"/>
      <c r="CV45" s="627"/>
      <c r="CW45" s="627"/>
      <c r="CX45" s="627"/>
      <c r="CY45" s="628"/>
      <c r="CZ45" s="629">
        <v>26.5</v>
      </c>
      <c r="DA45" s="630"/>
      <c r="DB45" s="630"/>
      <c r="DC45" s="631"/>
      <c r="DD45" s="604">
        <v>88756</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338</v>
      </c>
      <c r="CG46" s="593"/>
      <c r="CH46" s="593"/>
      <c r="CI46" s="593"/>
      <c r="CJ46" s="593"/>
      <c r="CK46" s="593"/>
      <c r="CL46" s="593"/>
      <c r="CM46" s="593"/>
      <c r="CN46" s="593"/>
      <c r="CO46" s="593"/>
      <c r="CP46" s="593"/>
      <c r="CQ46" s="594"/>
      <c r="CR46" s="595">
        <v>1204248</v>
      </c>
      <c r="CS46" s="596"/>
      <c r="CT46" s="596"/>
      <c r="CU46" s="596"/>
      <c r="CV46" s="596"/>
      <c r="CW46" s="596"/>
      <c r="CX46" s="596"/>
      <c r="CY46" s="597"/>
      <c r="CZ46" s="629">
        <v>6.4</v>
      </c>
      <c r="DA46" s="678"/>
      <c r="DB46" s="678"/>
      <c r="DC46" s="679"/>
      <c r="DD46" s="604">
        <v>769215</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339</v>
      </c>
      <c r="CG47" s="593"/>
      <c r="CH47" s="593"/>
      <c r="CI47" s="593"/>
      <c r="CJ47" s="593"/>
      <c r="CK47" s="593"/>
      <c r="CL47" s="593"/>
      <c r="CM47" s="593"/>
      <c r="CN47" s="593"/>
      <c r="CO47" s="593"/>
      <c r="CP47" s="593"/>
      <c r="CQ47" s="594"/>
      <c r="CR47" s="595">
        <v>8204</v>
      </c>
      <c r="CS47" s="627"/>
      <c r="CT47" s="627"/>
      <c r="CU47" s="627"/>
      <c r="CV47" s="627"/>
      <c r="CW47" s="627"/>
      <c r="CX47" s="627"/>
      <c r="CY47" s="628"/>
      <c r="CZ47" s="629">
        <v>0</v>
      </c>
      <c r="DA47" s="630"/>
      <c r="DB47" s="630"/>
      <c r="DC47" s="631"/>
      <c r="DD47" s="604">
        <v>3360</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340</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341</v>
      </c>
      <c r="CE49" s="639"/>
      <c r="CF49" s="639"/>
      <c r="CG49" s="639"/>
      <c r="CH49" s="639"/>
      <c r="CI49" s="639"/>
      <c r="CJ49" s="639"/>
      <c r="CK49" s="639"/>
      <c r="CL49" s="639"/>
      <c r="CM49" s="639"/>
      <c r="CN49" s="639"/>
      <c r="CO49" s="639"/>
      <c r="CP49" s="639"/>
      <c r="CQ49" s="640"/>
      <c r="CR49" s="667">
        <v>18820528</v>
      </c>
      <c r="CS49" s="663"/>
      <c r="CT49" s="663"/>
      <c r="CU49" s="663"/>
      <c r="CV49" s="663"/>
      <c r="CW49" s="663"/>
      <c r="CX49" s="663"/>
      <c r="CY49" s="690"/>
      <c r="CZ49" s="691">
        <v>100</v>
      </c>
      <c r="DA49" s="692"/>
      <c r="DB49" s="692"/>
      <c r="DC49" s="693"/>
      <c r="DD49" s="694">
        <v>10259190</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AK30" sqref="AK30:AO30"/>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343</v>
      </c>
      <c r="DK2" s="737"/>
      <c r="DL2" s="737"/>
      <c r="DM2" s="737"/>
      <c r="DN2" s="737"/>
      <c r="DO2" s="738"/>
      <c r="DP2" s="202"/>
      <c r="DQ2" s="736" t="s">
        <v>344</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345</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347</v>
      </c>
      <c r="B5" s="731"/>
      <c r="C5" s="731"/>
      <c r="D5" s="731"/>
      <c r="E5" s="731"/>
      <c r="F5" s="731"/>
      <c r="G5" s="731"/>
      <c r="H5" s="731"/>
      <c r="I5" s="731"/>
      <c r="J5" s="731"/>
      <c r="K5" s="731"/>
      <c r="L5" s="731"/>
      <c r="M5" s="731"/>
      <c r="N5" s="731"/>
      <c r="O5" s="731"/>
      <c r="P5" s="732"/>
      <c r="Q5" s="707" t="s">
        <v>348</v>
      </c>
      <c r="R5" s="708"/>
      <c r="S5" s="708"/>
      <c r="T5" s="708"/>
      <c r="U5" s="709"/>
      <c r="V5" s="707" t="s">
        <v>349</v>
      </c>
      <c r="W5" s="708"/>
      <c r="X5" s="708"/>
      <c r="Y5" s="708"/>
      <c r="Z5" s="709"/>
      <c r="AA5" s="707" t="s">
        <v>350</v>
      </c>
      <c r="AB5" s="708"/>
      <c r="AC5" s="708"/>
      <c r="AD5" s="708"/>
      <c r="AE5" s="708"/>
      <c r="AF5" s="740" t="s">
        <v>351</v>
      </c>
      <c r="AG5" s="708"/>
      <c r="AH5" s="708"/>
      <c r="AI5" s="708"/>
      <c r="AJ5" s="719"/>
      <c r="AK5" s="708" t="s">
        <v>352</v>
      </c>
      <c r="AL5" s="708"/>
      <c r="AM5" s="708"/>
      <c r="AN5" s="708"/>
      <c r="AO5" s="709"/>
      <c r="AP5" s="707" t="s">
        <v>353</v>
      </c>
      <c r="AQ5" s="708"/>
      <c r="AR5" s="708"/>
      <c r="AS5" s="708"/>
      <c r="AT5" s="709"/>
      <c r="AU5" s="707" t="s">
        <v>354</v>
      </c>
      <c r="AV5" s="708"/>
      <c r="AW5" s="708"/>
      <c r="AX5" s="708"/>
      <c r="AY5" s="719"/>
      <c r="AZ5" s="209"/>
      <c r="BA5" s="209"/>
      <c r="BB5" s="209"/>
      <c r="BC5" s="209"/>
      <c r="BD5" s="209"/>
      <c r="BE5" s="210"/>
      <c r="BF5" s="210"/>
      <c r="BG5" s="210"/>
      <c r="BH5" s="210"/>
      <c r="BI5" s="210"/>
      <c r="BJ5" s="210"/>
      <c r="BK5" s="210"/>
      <c r="BL5" s="210"/>
      <c r="BM5" s="210"/>
      <c r="BN5" s="210"/>
      <c r="BO5" s="210"/>
      <c r="BP5" s="210"/>
      <c r="BQ5" s="730" t="s">
        <v>355</v>
      </c>
      <c r="BR5" s="731"/>
      <c r="BS5" s="731"/>
      <c r="BT5" s="731"/>
      <c r="BU5" s="731"/>
      <c r="BV5" s="731"/>
      <c r="BW5" s="731"/>
      <c r="BX5" s="731"/>
      <c r="BY5" s="731"/>
      <c r="BZ5" s="731"/>
      <c r="CA5" s="731"/>
      <c r="CB5" s="731"/>
      <c r="CC5" s="731"/>
      <c r="CD5" s="731"/>
      <c r="CE5" s="731"/>
      <c r="CF5" s="731"/>
      <c r="CG5" s="732"/>
      <c r="CH5" s="707" t="s">
        <v>356</v>
      </c>
      <c r="CI5" s="708"/>
      <c r="CJ5" s="708"/>
      <c r="CK5" s="708"/>
      <c r="CL5" s="709"/>
      <c r="CM5" s="707" t="s">
        <v>357</v>
      </c>
      <c r="CN5" s="708"/>
      <c r="CO5" s="708"/>
      <c r="CP5" s="708"/>
      <c r="CQ5" s="709"/>
      <c r="CR5" s="707" t="s">
        <v>358</v>
      </c>
      <c r="CS5" s="708"/>
      <c r="CT5" s="708"/>
      <c r="CU5" s="708"/>
      <c r="CV5" s="709"/>
      <c r="CW5" s="707" t="s">
        <v>359</v>
      </c>
      <c r="CX5" s="708"/>
      <c r="CY5" s="708"/>
      <c r="CZ5" s="708"/>
      <c r="DA5" s="709"/>
      <c r="DB5" s="707" t="s">
        <v>360</v>
      </c>
      <c r="DC5" s="708"/>
      <c r="DD5" s="708"/>
      <c r="DE5" s="708"/>
      <c r="DF5" s="709"/>
      <c r="DG5" s="713" t="s">
        <v>361</v>
      </c>
      <c r="DH5" s="714"/>
      <c r="DI5" s="714"/>
      <c r="DJ5" s="714"/>
      <c r="DK5" s="715"/>
      <c r="DL5" s="713" t="s">
        <v>362</v>
      </c>
      <c r="DM5" s="714"/>
      <c r="DN5" s="714"/>
      <c r="DO5" s="714"/>
      <c r="DP5" s="715"/>
      <c r="DQ5" s="707" t="s">
        <v>363</v>
      </c>
      <c r="DR5" s="708"/>
      <c r="DS5" s="708"/>
      <c r="DT5" s="708"/>
      <c r="DU5" s="709"/>
      <c r="DV5" s="707" t="s">
        <v>354</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364</v>
      </c>
      <c r="C7" s="722"/>
      <c r="D7" s="722"/>
      <c r="E7" s="722"/>
      <c r="F7" s="722"/>
      <c r="G7" s="722"/>
      <c r="H7" s="722"/>
      <c r="I7" s="722"/>
      <c r="J7" s="722"/>
      <c r="K7" s="722"/>
      <c r="L7" s="722"/>
      <c r="M7" s="722"/>
      <c r="N7" s="722"/>
      <c r="O7" s="722"/>
      <c r="P7" s="723"/>
      <c r="Q7" s="724">
        <v>19250</v>
      </c>
      <c r="R7" s="725"/>
      <c r="S7" s="725"/>
      <c r="T7" s="725"/>
      <c r="U7" s="725"/>
      <c r="V7" s="725">
        <v>18638</v>
      </c>
      <c r="W7" s="725"/>
      <c r="X7" s="725"/>
      <c r="Y7" s="725"/>
      <c r="Z7" s="725"/>
      <c r="AA7" s="725">
        <v>612</v>
      </c>
      <c r="AB7" s="725"/>
      <c r="AC7" s="725"/>
      <c r="AD7" s="725"/>
      <c r="AE7" s="726"/>
      <c r="AF7" s="727">
        <v>168</v>
      </c>
      <c r="AG7" s="728"/>
      <c r="AH7" s="728"/>
      <c r="AI7" s="728"/>
      <c r="AJ7" s="729"/>
      <c r="AK7" s="764">
        <v>956</v>
      </c>
      <c r="AL7" s="765"/>
      <c r="AM7" s="765"/>
      <c r="AN7" s="765"/>
      <c r="AO7" s="765"/>
      <c r="AP7" s="765">
        <v>19549</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547</v>
      </c>
      <c r="BS7" s="768" t="s">
        <v>548</v>
      </c>
      <c r="BT7" s="769"/>
      <c r="BU7" s="769"/>
      <c r="BV7" s="769"/>
      <c r="BW7" s="769"/>
      <c r="BX7" s="769"/>
      <c r="BY7" s="769"/>
      <c r="BZ7" s="769"/>
      <c r="CA7" s="769"/>
      <c r="CB7" s="769"/>
      <c r="CC7" s="769"/>
      <c r="CD7" s="769"/>
      <c r="CE7" s="769"/>
      <c r="CF7" s="769"/>
      <c r="CG7" s="770"/>
      <c r="CH7" s="761">
        <v>5</v>
      </c>
      <c r="CI7" s="762"/>
      <c r="CJ7" s="762"/>
      <c r="CK7" s="762"/>
      <c r="CL7" s="763"/>
      <c r="CM7" s="761">
        <v>124</v>
      </c>
      <c r="CN7" s="762"/>
      <c r="CO7" s="762"/>
      <c r="CP7" s="762"/>
      <c r="CQ7" s="763"/>
      <c r="CR7" s="761" t="s">
        <v>558</v>
      </c>
      <c r="CS7" s="762"/>
      <c r="CT7" s="762"/>
      <c r="CU7" s="762"/>
      <c r="CV7" s="763"/>
      <c r="CW7" s="761" t="s">
        <v>558</v>
      </c>
      <c r="CX7" s="762"/>
      <c r="CY7" s="762"/>
      <c r="CZ7" s="762"/>
      <c r="DA7" s="763"/>
      <c r="DB7" s="761" t="s">
        <v>558</v>
      </c>
      <c r="DC7" s="762"/>
      <c r="DD7" s="762"/>
      <c r="DE7" s="762"/>
      <c r="DF7" s="763"/>
      <c r="DG7" s="761">
        <v>340</v>
      </c>
      <c r="DH7" s="762"/>
      <c r="DI7" s="762"/>
      <c r="DJ7" s="762"/>
      <c r="DK7" s="763"/>
      <c r="DL7" s="761" t="s">
        <v>558</v>
      </c>
      <c r="DM7" s="762"/>
      <c r="DN7" s="762"/>
      <c r="DO7" s="762"/>
      <c r="DP7" s="763"/>
      <c r="DQ7" s="761">
        <v>335</v>
      </c>
      <c r="DR7" s="762"/>
      <c r="DS7" s="762"/>
      <c r="DT7" s="762"/>
      <c r="DU7" s="763"/>
      <c r="DV7" s="742"/>
      <c r="DW7" s="743"/>
      <c r="DX7" s="743"/>
      <c r="DY7" s="743"/>
      <c r="DZ7" s="744"/>
      <c r="EA7" s="207"/>
    </row>
    <row r="8" spans="1:131" s="208" customFormat="1" ht="26.25" customHeight="1" x14ac:dyDescent="0.15">
      <c r="A8" s="214">
        <v>2</v>
      </c>
      <c r="B8" s="745" t="s">
        <v>365</v>
      </c>
      <c r="C8" s="746"/>
      <c r="D8" s="746"/>
      <c r="E8" s="746"/>
      <c r="F8" s="746"/>
      <c r="G8" s="746"/>
      <c r="H8" s="746"/>
      <c r="I8" s="746"/>
      <c r="J8" s="746"/>
      <c r="K8" s="746"/>
      <c r="L8" s="746"/>
      <c r="M8" s="746"/>
      <c r="N8" s="746"/>
      <c r="O8" s="746"/>
      <c r="P8" s="747"/>
      <c r="Q8" s="748">
        <v>340</v>
      </c>
      <c r="R8" s="749"/>
      <c r="S8" s="749"/>
      <c r="T8" s="749"/>
      <c r="U8" s="749"/>
      <c r="V8" s="749">
        <v>340</v>
      </c>
      <c r="W8" s="749"/>
      <c r="X8" s="749"/>
      <c r="Y8" s="749"/>
      <c r="Z8" s="749"/>
      <c r="AA8" s="749">
        <v>0</v>
      </c>
      <c r="AB8" s="749"/>
      <c r="AC8" s="749"/>
      <c r="AD8" s="749"/>
      <c r="AE8" s="750"/>
      <c r="AF8" s="751">
        <v>0</v>
      </c>
      <c r="AG8" s="752"/>
      <c r="AH8" s="752"/>
      <c r="AI8" s="752"/>
      <c r="AJ8" s="753"/>
      <c r="AK8" s="754">
        <v>165</v>
      </c>
      <c r="AL8" s="755"/>
      <c r="AM8" s="755"/>
      <c r="AN8" s="755"/>
      <c r="AO8" s="755"/>
      <c r="AP8" s="755" t="s">
        <v>558</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t="s">
        <v>547</v>
      </c>
      <c r="BS8" s="758" t="s">
        <v>549</v>
      </c>
      <c r="BT8" s="759"/>
      <c r="BU8" s="759"/>
      <c r="BV8" s="759"/>
      <c r="BW8" s="759"/>
      <c r="BX8" s="759"/>
      <c r="BY8" s="759"/>
      <c r="BZ8" s="759"/>
      <c r="CA8" s="759"/>
      <c r="CB8" s="759"/>
      <c r="CC8" s="759"/>
      <c r="CD8" s="759"/>
      <c r="CE8" s="759"/>
      <c r="CF8" s="759"/>
      <c r="CG8" s="760"/>
      <c r="CH8" s="771">
        <v>692</v>
      </c>
      <c r="CI8" s="772"/>
      <c r="CJ8" s="772"/>
      <c r="CK8" s="772"/>
      <c r="CL8" s="773"/>
      <c r="CM8" s="771">
        <v>27467</v>
      </c>
      <c r="CN8" s="772"/>
      <c r="CO8" s="772"/>
      <c r="CP8" s="772"/>
      <c r="CQ8" s="773"/>
      <c r="CR8" s="771" t="s">
        <v>558</v>
      </c>
      <c r="CS8" s="772"/>
      <c r="CT8" s="772"/>
      <c r="CU8" s="772"/>
      <c r="CV8" s="773"/>
      <c r="CW8" s="771" t="s">
        <v>558</v>
      </c>
      <c r="CX8" s="772"/>
      <c r="CY8" s="772"/>
      <c r="CZ8" s="772"/>
      <c r="DA8" s="773"/>
      <c r="DB8" s="771" t="s">
        <v>558</v>
      </c>
      <c r="DC8" s="772"/>
      <c r="DD8" s="772"/>
      <c r="DE8" s="772"/>
      <c r="DF8" s="773"/>
      <c r="DG8" s="771" t="s">
        <v>558</v>
      </c>
      <c r="DH8" s="772"/>
      <c r="DI8" s="772"/>
      <c r="DJ8" s="772"/>
      <c r="DK8" s="773"/>
      <c r="DL8" s="771" t="s">
        <v>559</v>
      </c>
      <c r="DM8" s="772"/>
      <c r="DN8" s="772"/>
      <c r="DO8" s="772"/>
      <c r="DP8" s="773"/>
      <c r="DQ8" s="771" t="s">
        <v>558</v>
      </c>
      <c r="DR8" s="772"/>
      <c r="DS8" s="772"/>
      <c r="DT8" s="772"/>
      <c r="DU8" s="773"/>
      <c r="DV8" s="774"/>
      <c r="DW8" s="775"/>
      <c r="DX8" s="775"/>
      <c r="DY8" s="775"/>
      <c r="DZ8" s="776"/>
      <c r="EA8" s="207"/>
    </row>
    <row r="9" spans="1:131" s="208" customFormat="1" ht="26.25" customHeight="1" x14ac:dyDescent="0.15">
      <c r="A9" s="214">
        <v>3</v>
      </c>
      <c r="B9" s="745" t="s">
        <v>366</v>
      </c>
      <c r="C9" s="746"/>
      <c r="D9" s="746"/>
      <c r="E9" s="746"/>
      <c r="F9" s="746"/>
      <c r="G9" s="746"/>
      <c r="H9" s="746"/>
      <c r="I9" s="746"/>
      <c r="J9" s="746"/>
      <c r="K9" s="746"/>
      <c r="L9" s="746"/>
      <c r="M9" s="746"/>
      <c r="N9" s="746"/>
      <c r="O9" s="746"/>
      <c r="P9" s="747"/>
      <c r="Q9" s="748">
        <v>1</v>
      </c>
      <c r="R9" s="749"/>
      <c r="S9" s="749"/>
      <c r="T9" s="749"/>
      <c r="U9" s="749"/>
      <c r="V9" s="749">
        <v>1</v>
      </c>
      <c r="W9" s="749"/>
      <c r="X9" s="749"/>
      <c r="Y9" s="749"/>
      <c r="Z9" s="749"/>
      <c r="AA9" s="749">
        <v>0</v>
      </c>
      <c r="AB9" s="749"/>
      <c r="AC9" s="749"/>
      <c r="AD9" s="749"/>
      <c r="AE9" s="750"/>
      <c r="AF9" s="751">
        <v>0</v>
      </c>
      <c r="AG9" s="752"/>
      <c r="AH9" s="752"/>
      <c r="AI9" s="752"/>
      <c r="AJ9" s="753"/>
      <c r="AK9" s="754" t="s">
        <v>562</v>
      </c>
      <c r="AL9" s="755"/>
      <c r="AM9" s="755"/>
      <c r="AN9" s="755"/>
      <c r="AO9" s="755"/>
      <c r="AP9" s="755" t="s">
        <v>558</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550</v>
      </c>
      <c r="BT9" s="759"/>
      <c r="BU9" s="759"/>
      <c r="BV9" s="759"/>
      <c r="BW9" s="759"/>
      <c r="BX9" s="759"/>
      <c r="BY9" s="759"/>
      <c r="BZ9" s="759"/>
      <c r="CA9" s="759"/>
      <c r="CB9" s="759"/>
      <c r="CC9" s="759"/>
      <c r="CD9" s="759"/>
      <c r="CE9" s="759"/>
      <c r="CF9" s="759"/>
      <c r="CG9" s="760"/>
      <c r="CH9" s="771">
        <v>-1</v>
      </c>
      <c r="CI9" s="772"/>
      <c r="CJ9" s="772"/>
      <c r="CK9" s="772"/>
      <c r="CL9" s="773"/>
      <c r="CM9" s="771">
        <v>11</v>
      </c>
      <c r="CN9" s="772"/>
      <c r="CO9" s="772"/>
      <c r="CP9" s="772"/>
      <c r="CQ9" s="773"/>
      <c r="CR9" s="771" t="s">
        <v>558</v>
      </c>
      <c r="CS9" s="772"/>
      <c r="CT9" s="772"/>
      <c r="CU9" s="772"/>
      <c r="CV9" s="773"/>
      <c r="CW9" s="771">
        <v>10</v>
      </c>
      <c r="CX9" s="772"/>
      <c r="CY9" s="772"/>
      <c r="CZ9" s="772"/>
      <c r="DA9" s="773"/>
      <c r="DB9" s="771" t="s">
        <v>558</v>
      </c>
      <c r="DC9" s="772"/>
      <c r="DD9" s="772"/>
      <c r="DE9" s="772"/>
      <c r="DF9" s="773"/>
      <c r="DG9" s="771" t="s">
        <v>558</v>
      </c>
      <c r="DH9" s="772"/>
      <c r="DI9" s="772"/>
      <c r="DJ9" s="772"/>
      <c r="DK9" s="773"/>
      <c r="DL9" s="771" t="s">
        <v>558</v>
      </c>
      <c r="DM9" s="772"/>
      <c r="DN9" s="772"/>
      <c r="DO9" s="772"/>
      <c r="DP9" s="773"/>
      <c r="DQ9" s="771" t="s">
        <v>558</v>
      </c>
      <c r="DR9" s="772"/>
      <c r="DS9" s="772"/>
      <c r="DT9" s="772"/>
      <c r="DU9" s="773"/>
      <c r="DV9" s="774"/>
      <c r="DW9" s="775"/>
      <c r="DX9" s="775"/>
      <c r="DY9" s="775"/>
      <c r="DZ9" s="776"/>
      <c r="EA9" s="207"/>
    </row>
    <row r="10" spans="1:131" s="208" customFormat="1" ht="26.25" customHeight="1" x14ac:dyDescent="0.15">
      <c r="A10" s="214">
        <v>4</v>
      </c>
      <c r="B10" s="745" t="s">
        <v>367</v>
      </c>
      <c r="C10" s="746"/>
      <c r="D10" s="746"/>
      <c r="E10" s="746"/>
      <c r="F10" s="746"/>
      <c r="G10" s="746"/>
      <c r="H10" s="746"/>
      <c r="I10" s="746"/>
      <c r="J10" s="746"/>
      <c r="K10" s="746"/>
      <c r="L10" s="746"/>
      <c r="M10" s="746"/>
      <c r="N10" s="746"/>
      <c r="O10" s="746"/>
      <c r="P10" s="747"/>
      <c r="Q10" s="748">
        <v>11</v>
      </c>
      <c r="R10" s="749"/>
      <c r="S10" s="749"/>
      <c r="T10" s="749"/>
      <c r="U10" s="749"/>
      <c r="V10" s="749">
        <v>10</v>
      </c>
      <c r="W10" s="749"/>
      <c r="X10" s="749"/>
      <c r="Y10" s="749"/>
      <c r="Z10" s="749"/>
      <c r="AA10" s="749">
        <v>1</v>
      </c>
      <c r="AB10" s="749"/>
      <c r="AC10" s="749"/>
      <c r="AD10" s="749"/>
      <c r="AE10" s="750"/>
      <c r="AF10" s="751">
        <v>1</v>
      </c>
      <c r="AG10" s="752"/>
      <c r="AH10" s="752"/>
      <c r="AI10" s="752"/>
      <c r="AJ10" s="753"/>
      <c r="AK10" s="754">
        <v>3</v>
      </c>
      <c r="AL10" s="755"/>
      <c r="AM10" s="755"/>
      <c r="AN10" s="755"/>
      <c r="AO10" s="755"/>
      <c r="AP10" s="755" t="s">
        <v>558</v>
      </c>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368</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369</v>
      </c>
      <c r="B23" s="780" t="s">
        <v>370</v>
      </c>
      <c r="C23" s="781"/>
      <c r="D23" s="781"/>
      <c r="E23" s="781"/>
      <c r="F23" s="781"/>
      <c r="G23" s="781"/>
      <c r="H23" s="781"/>
      <c r="I23" s="781"/>
      <c r="J23" s="781"/>
      <c r="K23" s="781"/>
      <c r="L23" s="781"/>
      <c r="M23" s="781"/>
      <c r="N23" s="781"/>
      <c r="O23" s="781"/>
      <c r="P23" s="782"/>
      <c r="Q23" s="783">
        <v>19434</v>
      </c>
      <c r="R23" s="784"/>
      <c r="S23" s="784"/>
      <c r="T23" s="784"/>
      <c r="U23" s="784"/>
      <c r="V23" s="784">
        <v>18821</v>
      </c>
      <c r="W23" s="784"/>
      <c r="X23" s="784"/>
      <c r="Y23" s="784"/>
      <c r="Z23" s="784"/>
      <c r="AA23" s="784">
        <v>613</v>
      </c>
      <c r="AB23" s="784"/>
      <c r="AC23" s="784"/>
      <c r="AD23" s="784"/>
      <c r="AE23" s="785"/>
      <c r="AF23" s="786">
        <v>169</v>
      </c>
      <c r="AG23" s="784"/>
      <c r="AH23" s="784"/>
      <c r="AI23" s="784"/>
      <c r="AJ23" s="787"/>
      <c r="AK23" s="788"/>
      <c r="AL23" s="789"/>
      <c r="AM23" s="789"/>
      <c r="AN23" s="789"/>
      <c r="AO23" s="789"/>
      <c r="AP23" s="784">
        <v>19549</v>
      </c>
      <c r="AQ23" s="784"/>
      <c r="AR23" s="784"/>
      <c r="AS23" s="784"/>
      <c r="AT23" s="784"/>
      <c r="AU23" s="790"/>
      <c r="AV23" s="790"/>
      <c r="AW23" s="790"/>
      <c r="AX23" s="790"/>
      <c r="AY23" s="791"/>
      <c r="AZ23" s="799" t="s">
        <v>371</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372</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373</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347</v>
      </c>
      <c r="B26" s="731"/>
      <c r="C26" s="731"/>
      <c r="D26" s="731"/>
      <c r="E26" s="731"/>
      <c r="F26" s="731"/>
      <c r="G26" s="731"/>
      <c r="H26" s="731"/>
      <c r="I26" s="731"/>
      <c r="J26" s="731"/>
      <c r="K26" s="731"/>
      <c r="L26" s="731"/>
      <c r="M26" s="731"/>
      <c r="N26" s="731"/>
      <c r="O26" s="731"/>
      <c r="P26" s="732"/>
      <c r="Q26" s="707" t="s">
        <v>374</v>
      </c>
      <c r="R26" s="708"/>
      <c r="S26" s="708"/>
      <c r="T26" s="708"/>
      <c r="U26" s="709"/>
      <c r="V26" s="707" t="s">
        <v>375</v>
      </c>
      <c r="W26" s="708"/>
      <c r="X26" s="708"/>
      <c r="Y26" s="708"/>
      <c r="Z26" s="709"/>
      <c r="AA26" s="707" t="s">
        <v>376</v>
      </c>
      <c r="AB26" s="708"/>
      <c r="AC26" s="708"/>
      <c r="AD26" s="708"/>
      <c r="AE26" s="708"/>
      <c r="AF26" s="802" t="s">
        <v>377</v>
      </c>
      <c r="AG26" s="803"/>
      <c r="AH26" s="803"/>
      <c r="AI26" s="803"/>
      <c r="AJ26" s="804"/>
      <c r="AK26" s="708" t="s">
        <v>378</v>
      </c>
      <c r="AL26" s="708"/>
      <c r="AM26" s="708"/>
      <c r="AN26" s="708"/>
      <c r="AO26" s="709"/>
      <c r="AP26" s="707" t="s">
        <v>379</v>
      </c>
      <c r="AQ26" s="708"/>
      <c r="AR26" s="708"/>
      <c r="AS26" s="708"/>
      <c r="AT26" s="709"/>
      <c r="AU26" s="707" t="s">
        <v>380</v>
      </c>
      <c r="AV26" s="708"/>
      <c r="AW26" s="708"/>
      <c r="AX26" s="708"/>
      <c r="AY26" s="709"/>
      <c r="AZ26" s="707" t="s">
        <v>381</v>
      </c>
      <c r="BA26" s="708"/>
      <c r="BB26" s="708"/>
      <c r="BC26" s="708"/>
      <c r="BD26" s="709"/>
      <c r="BE26" s="707" t="s">
        <v>354</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382</v>
      </c>
      <c r="C28" s="722"/>
      <c r="D28" s="722"/>
      <c r="E28" s="722"/>
      <c r="F28" s="722"/>
      <c r="G28" s="722"/>
      <c r="H28" s="722"/>
      <c r="I28" s="722"/>
      <c r="J28" s="722"/>
      <c r="K28" s="722"/>
      <c r="L28" s="722"/>
      <c r="M28" s="722"/>
      <c r="N28" s="722"/>
      <c r="O28" s="722"/>
      <c r="P28" s="723"/>
      <c r="Q28" s="812">
        <v>4528</v>
      </c>
      <c r="R28" s="813"/>
      <c r="S28" s="813"/>
      <c r="T28" s="813"/>
      <c r="U28" s="813"/>
      <c r="V28" s="813">
        <v>4508</v>
      </c>
      <c r="W28" s="813"/>
      <c r="X28" s="813"/>
      <c r="Y28" s="813"/>
      <c r="Z28" s="813"/>
      <c r="AA28" s="813">
        <v>21</v>
      </c>
      <c r="AB28" s="813"/>
      <c r="AC28" s="813"/>
      <c r="AD28" s="813"/>
      <c r="AE28" s="814"/>
      <c r="AF28" s="815">
        <v>21</v>
      </c>
      <c r="AG28" s="813"/>
      <c r="AH28" s="813"/>
      <c r="AI28" s="813"/>
      <c r="AJ28" s="816"/>
      <c r="AK28" s="817">
        <v>349</v>
      </c>
      <c r="AL28" s="808"/>
      <c r="AM28" s="808"/>
      <c r="AN28" s="808"/>
      <c r="AO28" s="808"/>
      <c r="AP28" s="808" t="s">
        <v>558</v>
      </c>
      <c r="AQ28" s="808"/>
      <c r="AR28" s="808"/>
      <c r="AS28" s="808"/>
      <c r="AT28" s="808"/>
      <c r="AU28" s="808" t="s">
        <v>558</v>
      </c>
      <c r="AV28" s="808"/>
      <c r="AW28" s="808"/>
      <c r="AX28" s="808"/>
      <c r="AY28" s="808"/>
      <c r="AZ28" s="809"/>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383</v>
      </c>
      <c r="C29" s="746"/>
      <c r="D29" s="746"/>
      <c r="E29" s="746"/>
      <c r="F29" s="746"/>
      <c r="G29" s="746"/>
      <c r="H29" s="746"/>
      <c r="I29" s="746"/>
      <c r="J29" s="746"/>
      <c r="K29" s="746"/>
      <c r="L29" s="746"/>
      <c r="M29" s="746"/>
      <c r="N29" s="746"/>
      <c r="O29" s="746"/>
      <c r="P29" s="747"/>
      <c r="Q29" s="748">
        <v>2501</v>
      </c>
      <c r="R29" s="749"/>
      <c r="S29" s="749"/>
      <c r="T29" s="749"/>
      <c r="U29" s="749"/>
      <c r="V29" s="749">
        <v>2469</v>
      </c>
      <c r="W29" s="749"/>
      <c r="X29" s="749"/>
      <c r="Y29" s="749"/>
      <c r="Z29" s="749"/>
      <c r="AA29" s="749">
        <v>32</v>
      </c>
      <c r="AB29" s="749"/>
      <c r="AC29" s="749"/>
      <c r="AD29" s="749"/>
      <c r="AE29" s="750"/>
      <c r="AF29" s="751">
        <v>32</v>
      </c>
      <c r="AG29" s="752"/>
      <c r="AH29" s="752"/>
      <c r="AI29" s="752"/>
      <c r="AJ29" s="753"/>
      <c r="AK29" s="820">
        <v>342</v>
      </c>
      <c r="AL29" s="821"/>
      <c r="AM29" s="821"/>
      <c r="AN29" s="821"/>
      <c r="AO29" s="821"/>
      <c r="AP29" s="821" t="s">
        <v>559</v>
      </c>
      <c r="AQ29" s="821"/>
      <c r="AR29" s="821"/>
      <c r="AS29" s="821"/>
      <c r="AT29" s="821"/>
      <c r="AU29" s="821" t="s">
        <v>558</v>
      </c>
      <c r="AV29" s="821"/>
      <c r="AW29" s="821"/>
      <c r="AX29" s="821"/>
      <c r="AY29" s="821"/>
      <c r="AZ29" s="822"/>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384</v>
      </c>
      <c r="C30" s="746"/>
      <c r="D30" s="746"/>
      <c r="E30" s="746"/>
      <c r="F30" s="746"/>
      <c r="G30" s="746"/>
      <c r="H30" s="746"/>
      <c r="I30" s="746"/>
      <c r="J30" s="746"/>
      <c r="K30" s="746"/>
      <c r="L30" s="746"/>
      <c r="M30" s="746"/>
      <c r="N30" s="746"/>
      <c r="O30" s="746"/>
      <c r="P30" s="747"/>
      <c r="Q30" s="748">
        <v>24</v>
      </c>
      <c r="R30" s="749"/>
      <c r="S30" s="749"/>
      <c r="T30" s="749"/>
      <c r="U30" s="749"/>
      <c r="V30" s="749">
        <v>24</v>
      </c>
      <c r="W30" s="749"/>
      <c r="X30" s="749"/>
      <c r="Y30" s="749"/>
      <c r="Z30" s="749"/>
      <c r="AA30" s="749" t="s">
        <v>558</v>
      </c>
      <c r="AB30" s="749"/>
      <c r="AC30" s="749"/>
      <c r="AD30" s="749"/>
      <c r="AE30" s="750"/>
      <c r="AF30" s="751" t="s">
        <v>111</v>
      </c>
      <c r="AG30" s="752"/>
      <c r="AH30" s="752"/>
      <c r="AI30" s="752"/>
      <c r="AJ30" s="753"/>
      <c r="AK30" s="820">
        <v>5</v>
      </c>
      <c r="AL30" s="821"/>
      <c r="AM30" s="821"/>
      <c r="AN30" s="821"/>
      <c r="AO30" s="821"/>
      <c r="AP30" s="821" t="s">
        <v>559</v>
      </c>
      <c r="AQ30" s="821"/>
      <c r="AR30" s="821"/>
      <c r="AS30" s="821"/>
      <c r="AT30" s="821"/>
      <c r="AU30" s="821" t="s">
        <v>559</v>
      </c>
      <c r="AV30" s="821"/>
      <c r="AW30" s="821"/>
      <c r="AX30" s="821"/>
      <c r="AY30" s="821"/>
      <c r="AZ30" s="822"/>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385</v>
      </c>
      <c r="C31" s="746"/>
      <c r="D31" s="746"/>
      <c r="E31" s="746"/>
      <c r="F31" s="746"/>
      <c r="G31" s="746"/>
      <c r="H31" s="746"/>
      <c r="I31" s="746"/>
      <c r="J31" s="746"/>
      <c r="K31" s="746"/>
      <c r="L31" s="746"/>
      <c r="M31" s="746"/>
      <c r="N31" s="746"/>
      <c r="O31" s="746"/>
      <c r="P31" s="747"/>
      <c r="Q31" s="748">
        <v>15</v>
      </c>
      <c r="R31" s="749"/>
      <c r="S31" s="749"/>
      <c r="T31" s="749"/>
      <c r="U31" s="749"/>
      <c r="V31" s="749">
        <v>15</v>
      </c>
      <c r="W31" s="749"/>
      <c r="X31" s="749"/>
      <c r="Y31" s="749"/>
      <c r="Z31" s="749"/>
      <c r="AA31" s="749" t="s">
        <v>558</v>
      </c>
      <c r="AB31" s="749"/>
      <c r="AC31" s="749"/>
      <c r="AD31" s="749"/>
      <c r="AE31" s="750"/>
      <c r="AF31" s="751" t="s">
        <v>111</v>
      </c>
      <c r="AG31" s="752"/>
      <c r="AH31" s="752"/>
      <c r="AI31" s="752"/>
      <c r="AJ31" s="753"/>
      <c r="AK31" s="820">
        <v>8</v>
      </c>
      <c r="AL31" s="821"/>
      <c r="AM31" s="821"/>
      <c r="AN31" s="821"/>
      <c r="AO31" s="821"/>
      <c r="AP31" s="821" t="s">
        <v>558</v>
      </c>
      <c r="AQ31" s="821"/>
      <c r="AR31" s="821"/>
      <c r="AS31" s="821"/>
      <c r="AT31" s="821"/>
      <c r="AU31" s="821" t="s">
        <v>558</v>
      </c>
      <c r="AV31" s="821"/>
      <c r="AW31" s="821"/>
      <c r="AX31" s="821"/>
      <c r="AY31" s="821"/>
      <c r="AZ31" s="822"/>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386</v>
      </c>
      <c r="C32" s="746"/>
      <c r="D32" s="746"/>
      <c r="E32" s="746"/>
      <c r="F32" s="746"/>
      <c r="G32" s="746"/>
      <c r="H32" s="746"/>
      <c r="I32" s="746"/>
      <c r="J32" s="746"/>
      <c r="K32" s="746"/>
      <c r="L32" s="746"/>
      <c r="M32" s="746"/>
      <c r="N32" s="746"/>
      <c r="O32" s="746"/>
      <c r="P32" s="747"/>
      <c r="Q32" s="748">
        <v>359</v>
      </c>
      <c r="R32" s="749"/>
      <c r="S32" s="749"/>
      <c r="T32" s="749"/>
      <c r="U32" s="749"/>
      <c r="V32" s="749">
        <v>358</v>
      </c>
      <c r="W32" s="749"/>
      <c r="X32" s="749"/>
      <c r="Y32" s="749"/>
      <c r="Z32" s="749"/>
      <c r="AA32" s="749">
        <v>1</v>
      </c>
      <c r="AB32" s="749"/>
      <c r="AC32" s="749"/>
      <c r="AD32" s="749"/>
      <c r="AE32" s="750"/>
      <c r="AF32" s="751">
        <v>1</v>
      </c>
      <c r="AG32" s="752"/>
      <c r="AH32" s="752"/>
      <c r="AI32" s="752"/>
      <c r="AJ32" s="753"/>
      <c r="AK32" s="820">
        <v>95</v>
      </c>
      <c r="AL32" s="821"/>
      <c r="AM32" s="821"/>
      <c r="AN32" s="821"/>
      <c r="AO32" s="821"/>
      <c r="AP32" s="821" t="s">
        <v>558</v>
      </c>
      <c r="AQ32" s="821"/>
      <c r="AR32" s="821"/>
      <c r="AS32" s="821"/>
      <c r="AT32" s="821"/>
      <c r="AU32" s="821" t="s">
        <v>558</v>
      </c>
      <c r="AV32" s="821"/>
      <c r="AW32" s="821"/>
      <c r="AX32" s="821"/>
      <c r="AY32" s="821"/>
      <c r="AZ32" s="822"/>
      <c r="BA32" s="822"/>
      <c r="BB32" s="822"/>
      <c r="BC32" s="822"/>
      <c r="BD32" s="822"/>
      <c r="BE32" s="818"/>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387</v>
      </c>
      <c r="C33" s="746"/>
      <c r="D33" s="746"/>
      <c r="E33" s="746"/>
      <c r="F33" s="746"/>
      <c r="G33" s="746"/>
      <c r="H33" s="746"/>
      <c r="I33" s="746"/>
      <c r="J33" s="746"/>
      <c r="K33" s="746"/>
      <c r="L33" s="746"/>
      <c r="M33" s="746"/>
      <c r="N33" s="746"/>
      <c r="O33" s="746"/>
      <c r="P33" s="747"/>
      <c r="Q33" s="748">
        <v>737</v>
      </c>
      <c r="R33" s="749"/>
      <c r="S33" s="749"/>
      <c r="T33" s="749"/>
      <c r="U33" s="749"/>
      <c r="V33" s="749">
        <v>564</v>
      </c>
      <c r="W33" s="749"/>
      <c r="X33" s="749"/>
      <c r="Y33" s="749"/>
      <c r="Z33" s="749"/>
      <c r="AA33" s="749">
        <v>173</v>
      </c>
      <c r="AB33" s="749"/>
      <c r="AC33" s="749"/>
      <c r="AD33" s="749"/>
      <c r="AE33" s="750"/>
      <c r="AF33" s="751">
        <v>2164</v>
      </c>
      <c r="AG33" s="752"/>
      <c r="AH33" s="752"/>
      <c r="AI33" s="752"/>
      <c r="AJ33" s="753"/>
      <c r="AK33" s="820" t="s">
        <v>558</v>
      </c>
      <c r="AL33" s="821"/>
      <c r="AM33" s="821"/>
      <c r="AN33" s="821"/>
      <c r="AO33" s="821"/>
      <c r="AP33" s="821">
        <v>480</v>
      </c>
      <c r="AQ33" s="821"/>
      <c r="AR33" s="821"/>
      <c r="AS33" s="821"/>
      <c r="AT33" s="821"/>
      <c r="AU33" s="821" t="s">
        <v>558</v>
      </c>
      <c r="AV33" s="821"/>
      <c r="AW33" s="821"/>
      <c r="AX33" s="821"/>
      <c r="AY33" s="821"/>
      <c r="AZ33" s="822"/>
      <c r="BA33" s="822"/>
      <c r="BB33" s="822"/>
      <c r="BC33" s="822"/>
      <c r="BD33" s="822"/>
      <c r="BE33" s="818" t="s">
        <v>388</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389</v>
      </c>
      <c r="C34" s="746"/>
      <c r="D34" s="746"/>
      <c r="E34" s="746"/>
      <c r="F34" s="746"/>
      <c r="G34" s="746"/>
      <c r="H34" s="746"/>
      <c r="I34" s="746"/>
      <c r="J34" s="746"/>
      <c r="K34" s="746"/>
      <c r="L34" s="746"/>
      <c r="M34" s="746"/>
      <c r="N34" s="746"/>
      <c r="O34" s="746"/>
      <c r="P34" s="747"/>
      <c r="Q34" s="748">
        <v>1524</v>
      </c>
      <c r="R34" s="749"/>
      <c r="S34" s="749"/>
      <c r="T34" s="749"/>
      <c r="U34" s="749"/>
      <c r="V34" s="749">
        <v>1523</v>
      </c>
      <c r="W34" s="749"/>
      <c r="X34" s="749"/>
      <c r="Y34" s="749"/>
      <c r="Z34" s="749"/>
      <c r="AA34" s="749">
        <v>1</v>
      </c>
      <c r="AB34" s="749"/>
      <c r="AC34" s="749"/>
      <c r="AD34" s="749"/>
      <c r="AE34" s="750"/>
      <c r="AF34" s="751">
        <v>1</v>
      </c>
      <c r="AG34" s="752"/>
      <c r="AH34" s="752"/>
      <c r="AI34" s="752"/>
      <c r="AJ34" s="753"/>
      <c r="AK34" s="820">
        <v>736</v>
      </c>
      <c r="AL34" s="821"/>
      <c r="AM34" s="821"/>
      <c r="AN34" s="821"/>
      <c r="AO34" s="821"/>
      <c r="AP34" s="821">
        <v>10619</v>
      </c>
      <c r="AQ34" s="821"/>
      <c r="AR34" s="821"/>
      <c r="AS34" s="821"/>
      <c r="AT34" s="821"/>
      <c r="AU34" s="821">
        <v>6923</v>
      </c>
      <c r="AV34" s="821"/>
      <c r="AW34" s="821"/>
      <c r="AX34" s="821"/>
      <c r="AY34" s="821"/>
      <c r="AZ34" s="822"/>
      <c r="BA34" s="822"/>
      <c r="BB34" s="822"/>
      <c r="BC34" s="822"/>
      <c r="BD34" s="822"/>
      <c r="BE34" s="818" t="s">
        <v>390</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391</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369</v>
      </c>
      <c r="B63" s="780" t="s">
        <v>392</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2219</v>
      </c>
      <c r="AG63" s="832"/>
      <c r="AH63" s="832"/>
      <c r="AI63" s="832"/>
      <c r="AJ63" s="833"/>
      <c r="AK63" s="834"/>
      <c r="AL63" s="829"/>
      <c r="AM63" s="829"/>
      <c r="AN63" s="829"/>
      <c r="AO63" s="829"/>
      <c r="AP63" s="832">
        <v>11099</v>
      </c>
      <c r="AQ63" s="832"/>
      <c r="AR63" s="832"/>
      <c r="AS63" s="832"/>
      <c r="AT63" s="832"/>
      <c r="AU63" s="832">
        <v>6923</v>
      </c>
      <c r="AV63" s="832"/>
      <c r="AW63" s="832"/>
      <c r="AX63" s="832"/>
      <c r="AY63" s="832"/>
      <c r="AZ63" s="836"/>
      <c r="BA63" s="836"/>
      <c r="BB63" s="836"/>
      <c r="BC63" s="836"/>
      <c r="BD63" s="836"/>
      <c r="BE63" s="837"/>
      <c r="BF63" s="837"/>
      <c r="BG63" s="837"/>
      <c r="BH63" s="837"/>
      <c r="BI63" s="838"/>
      <c r="BJ63" s="839" t="s">
        <v>111</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394</v>
      </c>
      <c r="B66" s="731"/>
      <c r="C66" s="731"/>
      <c r="D66" s="731"/>
      <c r="E66" s="731"/>
      <c r="F66" s="731"/>
      <c r="G66" s="731"/>
      <c r="H66" s="731"/>
      <c r="I66" s="731"/>
      <c r="J66" s="731"/>
      <c r="K66" s="731"/>
      <c r="L66" s="731"/>
      <c r="M66" s="731"/>
      <c r="N66" s="731"/>
      <c r="O66" s="731"/>
      <c r="P66" s="732"/>
      <c r="Q66" s="707" t="s">
        <v>395</v>
      </c>
      <c r="R66" s="708"/>
      <c r="S66" s="708"/>
      <c r="T66" s="708"/>
      <c r="U66" s="709"/>
      <c r="V66" s="707" t="s">
        <v>396</v>
      </c>
      <c r="W66" s="708"/>
      <c r="X66" s="708"/>
      <c r="Y66" s="708"/>
      <c r="Z66" s="709"/>
      <c r="AA66" s="707" t="s">
        <v>397</v>
      </c>
      <c r="AB66" s="708"/>
      <c r="AC66" s="708"/>
      <c r="AD66" s="708"/>
      <c r="AE66" s="709"/>
      <c r="AF66" s="842" t="s">
        <v>398</v>
      </c>
      <c r="AG66" s="803"/>
      <c r="AH66" s="803"/>
      <c r="AI66" s="803"/>
      <c r="AJ66" s="843"/>
      <c r="AK66" s="707" t="s">
        <v>399</v>
      </c>
      <c r="AL66" s="731"/>
      <c r="AM66" s="731"/>
      <c r="AN66" s="731"/>
      <c r="AO66" s="732"/>
      <c r="AP66" s="707" t="s">
        <v>400</v>
      </c>
      <c r="AQ66" s="708"/>
      <c r="AR66" s="708"/>
      <c r="AS66" s="708"/>
      <c r="AT66" s="709"/>
      <c r="AU66" s="707" t="s">
        <v>401</v>
      </c>
      <c r="AV66" s="708"/>
      <c r="AW66" s="708"/>
      <c r="AX66" s="708"/>
      <c r="AY66" s="709"/>
      <c r="AZ66" s="707" t="s">
        <v>354</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551</v>
      </c>
      <c r="C68" s="860"/>
      <c r="D68" s="860"/>
      <c r="E68" s="860"/>
      <c r="F68" s="860"/>
      <c r="G68" s="860"/>
      <c r="H68" s="860"/>
      <c r="I68" s="860"/>
      <c r="J68" s="860"/>
      <c r="K68" s="860"/>
      <c r="L68" s="860"/>
      <c r="M68" s="860"/>
      <c r="N68" s="860"/>
      <c r="O68" s="860"/>
      <c r="P68" s="861"/>
      <c r="Q68" s="862">
        <v>2072</v>
      </c>
      <c r="R68" s="856"/>
      <c r="S68" s="856"/>
      <c r="T68" s="856"/>
      <c r="U68" s="856"/>
      <c r="V68" s="856">
        <v>2059</v>
      </c>
      <c r="W68" s="856"/>
      <c r="X68" s="856"/>
      <c r="Y68" s="856"/>
      <c r="Z68" s="856"/>
      <c r="AA68" s="856">
        <v>13</v>
      </c>
      <c r="AB68" s="856"/>
      <c r="AC68" s="856"/>
      <c r="AD68" s="856"/>
      <c r="AE68" s="856"/>
      <c r="AF68" s="856">
        <v>13</v>
      </c>
      <c r="AG68" s="856"/>
      <c r="AH68" s="856"/>
      <c r="AI68" s="856"/>
      <c r="AJ68" s="856"/>
      <c r="AK68" s="856">
        <v>150</v>
      </c>
      <c r="AL68" s="856"/>
      <c r="AM68" s="856"/>
      <c r="AN68" s="856"/>
      <c r="AO68" s="856"/>
      <c r="AP68" s="856">
        <v>315</v>
      </c>
      <c r="AQ68" s="856"/>
      <c r="AR68" s="856"/>
      <c r="AS68" s="856"/>
      <c r="AT68" s="856"/>
      <c r="AU68" s="856">
        <v>41</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552</v>
      </c>
      <c r="C69" s="864"/>
      <c r="D69" s="864"/>
      <c r="E69" s="864"/>
      <c r="F69" s="864"/>
      <c r="G69" s="864"/>
      <c r="H69" s="864"/>
      <c r="I69" s="864"/>
      <c r="J69" s="864"/>
      <c r="K69" s="864"/>
      <c r="L69" s="864"/>
      <c r="M69" s="864"/>
      <c r="N69" s="864"/>
      <c r="O69" s="864"/>
      <c r="P69" s="865"/>
      <c r="Q69" s="866">
        <v>5242</v>
      </c>
      <c r="R69" s="821"/>
      <c r="S69" s="821"/>
      <c r="T69" s="821"/>
      <c r="U69" s="821"/>
      <c r="V69" s="821">
        <v>5217</v>
      </c>
      <c r="W69" s="821"/>
      <c r="X69" s="821"/>
      <c r="Y69" s="821"/>
      <c r="Z69" s="821"/>
      <c r="AA69" s="821">
        <v>26</v>
      </c>
      <c r="AB69" s="821"/>
      <c r="AC69" s="821"/>
      <c r="AD69" s="821"/>
      <c r="AE69" s="821"/>
      <c r="AF69" s="821">
        <v>26</v>
      </c>
      <c r="AG69" s="821"/>
      <c r="AH69" s="821"/>
      <c r="AI69" s="821"/>
      <c r="AJ69" s="821"/>
      <c r="AK69" s="821">
        <v>12</v>
      </c>
      <c r="AL69" s="821"/>
      <c r="AM69" s="821"/>
      <c r="AN69" s="821"/>
      <c r="AO69" s="821"/>
      <c r="AP69" s="821" t="s">
        <v>560</v>
      </c>
      <c r="AQ69" s="821"/>
      <c r="AR69" s="821"/>
      <c r="AS69" s="821"/>
      <c r="AT69" s="821"/>
      <c r="AU69" s="821" t="s">
        <v>561</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553</v>
      </c>
      <c r="C70" s="864"/>
      <c r="D70" s="864"/>
      <c r="E70" s="864"/>
      <c r="F70" s="864"/>
      <c r="G70" s="864"/>
      <c r="H70" s="864"/>
      <c r="I70" s="864"/>
      <c r="J70" s="864"/>
      <c r="K70" s="864"/>
      <c r="L70" s="864"/>
      <c r="M70" s="864"/>
      <c r="N70" s="864"/>
      <c r="O70" s="864"/>
      <c r="P70" s="865"/>
      <c r="Q70" s="866">
        <v>125</v>
      </c>
      <c r="R70" s="821"/>
      <c r="S70" s="821"/>
      <c r="T70" s="821"/>
      <c r="U70" s="821"/>
      <c r="V70" s="821">
        <v>95</v>
      </c>
      <c r="W70" s="821"/>
      <c r="X70" s="821"/>
      <c r="Y70" s="821"/>
      <c r="Z70" s="821"/>
      <c r="AA70" s="821">
        <v>31</v>
      </c>
      <c r="AB70" s="821"/>
      <c r="AC70" s="821"/>
      <c r="AD70" s="821"/>
      <c r="AE70" s="821"/>
      <c r="AF70" s="821">
        <v>31</v>
      </c>
      <c r="AG70" s="821"/>
      <c r="AH70" s="821"/>
      <c r="AI70" s="821"/>
      <c r="AJ70" s="821"/>
      <c r="AK70" s="821">
        <v>0</v>
      </c>
      <c r="AL70" s="821"/>
      <c r="AM70" s="821"/>
      <c r="AN70" s="821"/>
      <c r="AO70" s="821"/>
      <c r="AP70" s="821">
        <v>6</v>
      </c>
      <c r="AQ70" s="821"/>
      <c r="AR70" s="821"/>
      <c r="AS70" s="821"/>
      <c r="AT70" s="821"/>
      <c r="AU70" s="821">
        <v>1</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554</v>
      </c>
      <c r="C71" s="864"/>
      <c r="D71" s="864"/>
      <c r="E71" s="864"/>
      <c r="F71" s="864"/>
      <c r="G71" s="864"/>
      <c r="H71" s="864"/>
      <c r="I71" s="864"/>
      <c r="J71" s="864"/>
      <c r="K71" s="864"/>
      <c r="L71" s="864"/>
      <c r="M71" s="864"/>
      <c r="N71" s="864"/>
      <c r="O71" s="864"/>
      <c r="P71" s="865"/>
      <c r="Q71" s="866">
        <v>126</v>
      </c>
      <c r="R71" s="821"/>
      <c r="S71" s="821"/>
      <c r="T71" s="821"/>
      <c r="U71" s="821"/>
      <c r="V71" s="821">
        <v>121</v>
      </c>
      <c r="W71" s="821"/>
      <c r="X71" s="821"/>
      <c r="Y71" s="821"/>
      <c r="Z71" s="821"/>
      <c r="AA71" s="821">
        <v>4</v>
      </c>
      <c r="AB71" s="821"/>
      <c r="AC71" s="821"/>
      <c r="AD71" s="821"/>
      <c r="AE71" s="821"/>
      <c r="AF71" s="821">
        <v>4</v>
      </c>
      <c r="AG71" s="821"/>
      <c r="AH71" s="821"/>
      <c r="AI71" s="821"/>
      <c r="AJ71" s="821"/>
      <c r="AK71" s="821">
        <v>19</v>
      </c>
      <c r="AL71" s="821"/>
      <c r="AM71" s="821"/>
      <c r="AN71" s="821"/>
      <c r="AO71" s="821"/>
      <c r="AP71" s="821" t="s">
        <v>561</v>
      </c>
      <c r="AQ71" s="821"/>
      <c r="AR71" s="821"/>
      <c r="AS71" s="821"/>
      <c r="AT71" s="821"/>
      <c r="AU71" s="821" t="s">
        <v>561</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555</v>
      </c>
      <c r="C72" s="864"/>
      <c r="D72" s="864"/>
      <c r="E72" s="864"/>
      <c r="F72" s="864"/>
      <c r="G72" s="864"/>
      <c r="H72" s="864"/>
      <c r="I72" s="864"/>
      <c r="J72" s="864"/>
      <c r="K72" s="864"/>
      <c r="L72" s="864"/>
      <c r="M72" s="864"/>
      <c r="N72" s="864"/>
      <c r="O72" s="864"/>
      <c r="P72" s="865"/>
      <c r="Q72" s="866">
        <v>264</v>
      </c>
      <c r="R72" s="821"/>
      <c r="S72" s="821"/>
      <c r="T72" s="821"/>
      <c r="U72" s="821"/>
      <c r="V72" s="821">
        <v>264</v>
      </c>
      <c r="W72" s="821"/>
      <c r="X72" s="821"/>
      <c r="Y72" s="821"/>
      <c r="Z72" s="821"/>
      <c r="AA72" s="821">
        <v>1</v>
      </c>
      <c r="AB72" s="821"/>
      <c r="AC72" s="821"/>
      <c r="AD72" s="821"/>
      <c r="AE72" s="821"/>
      <c r="AF72" s="821">
        <v>1</v>
      </c>
      <c r="AG72" s="821"/>
      <c r="AH72" s="821"/>
      <c r="AI72" s="821"/>
      <c r="AJ72" s="821"/>
      <c r="AK72" s="821">
        <v>5</v>
      </c>
      <c r="AL72" s="821"/>
      <c r="AM72" s="821"/>
      <c r="AN72" s="821"/>
      <c r="AO72" s="821"/>
      <c r="AP72" s="821" t="s">
        <v>560</v>
      </c>
      <c r="AQ72" s="821"/>
      <c r="AR72" s="821"/>
      <c r="AS72" s="821"/>
      <c r="AT72" s="821"/>
      <c r="AU72" s="821" t="s">
        <v>561</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556</v>
      </c>
      <c r="C73" s="864"/>
      <c r="D73" s="864"/>
      <c r="E73" s="864"/>
      <c r="F73" s="864"/>
      <c r="G73" s="864"/>
      <c r="H73" s="864"/>
      <c r="I73" s="864"/>
      <c r="J73" s="864"/>
      <c r="K73" s="864"/>
      <c r="L73" s="864"/>
      <c r="M73" s="864"/>
      <c r="N73" s="864"/>
      <c r="O73" s="864"/>
      <c r="P73" s="865"/>
      <c r="Q73" s="866">
        <v>203</v>
      </c>
      <c r="R73" s="821"/>
      <c r="S73" s="821"/>
      <c r="T73" s="821"/>
      <c r="U73" s="821"/>
      <c r="V73" s="821">
        <v>125</v>
      </c>
      <c r="W73" s="821"/>
      <c r="X73" s="821"/>
      <c r="Y73" s="821"/>
      <c r="Z73" s="821"/>
      <c r="AA73" s="821">
        <v>78</v>
      </c>
      <c r="AB73" s="821"/>
      <c r="AC73" s="821"/>
      <c r="AD73" s="821"/>
      <c r="AE73" s="821"/>
      <c r="AF73" s="821">
        <v>78</v>
      </c>
      <c r="AG73" s="821"/>
      <c r="AH73" s="821"/>
      <c r="AI73" s="821"/>
      <c r="AJ73" s="821"/>
      <c r="AK73" s="821">
        <v>0</v>
      </c>
      <c r="AL73" s="821"/>
      <c r="AM73" s="821"/>
      <c r="AN73" s="821"/>
      <c r="AO73" s="821"/>
      <c r="AP73" s="821" t="s">
        <v>561</v>
      </c>
      <c r="AQ73" s="821"/>
      <c r="AR73" s="821"/>
      <c r="AS73" s="821"/>
      <c r="AT73" s="821"/>
      <c r="AU73" s="821" t="s">
        <v>560</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557</v>
      </c>
      <c r="C74" s="864"/>
      <c r="D74" s="864"/>
      <c r="E74" s="864"/>
      <c r="F74" s="864"/>
      <c r="G74" s="864"/>
      <c r="H74" s="864"/>
      <c r="I74" s="864"/>
      <c r="J74" s="864"/>
      <c r="K74" s="864"/>
      <c r="L74" s="864"/>
      <c r="M74" s="864"/>
      <c r="N74" s="864"/>
      <c r="O74" s="864"/>
      <c r="P74" s="865"/>
      <c r="Q74" s="866">
        <v>14094</v>
      </c>
      <c r="R74" s="821"/>
      <c r="S74" s="821"/>
      <c r="T74" s="821"/>
      <c r="U74" s="821"/>
      <c r="V74" s="821">
        <v>13724</v>
      </c>
      <c r="W74" s="821"/>
      <c r="X74" s="821"/>
      <c r="Y74" s="821"/>
      <c r="Z74" s="821"/>
      <c r="AA74" s="821">
        <v>370</v>
      </c>
      <c r="AB74" s="821"/>
      <c r="AC74" s="821"/>
      <c r="AD74" s="821"/>
      <c r="AE74" s="821"/>
      <c r="AF74" s="821">
        <v>370</v>
      </c>
      <c r="AG74" s="821"/>
      <c r="AH74" s="821"/>
      <c r="AI74" s="821"/>
      <c r="AJ74" s="821"/>
      <c r="AK74" s="821">
        <v>40</v>
      </c>
      <c r="AL74" s="821"/>
      <c r="AM74" s="821"/>
      <c r="AN74" s="821"/>
      <c r="AO74" s="821"/>
      <c r="AP74" s="821">
        <v>3997</v>
      </c>
      <c r="AQ74" s="821"/>
      <c r="AR74" s="821"/>
      <c r="AS74" s="821"/>
      <c r="AT74" s="821"/>
      <c r="AU74" s="821">
        <v>231</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369</v>
      </c>
      <c r="B88" s="780" t="s">
        <v>402</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523</v>
      </c>
      <c r="AG88" s="832"/>
      <c r="AH88" s="832"/>
      <c r="AI88" s="832"/>
      <c r="AJ88" s="832"/>
      <c r="AK88" s="829"/>
      <c r="AL88" s="829"/>
      <c r="AM88" s="829"/>
      <c r="AN88" s="829"/>
      <c r="AO88" s="829"/>
      <c r="AP88" s="832">
        <v>4318</v>
      </c>
      <c r="AQ88" s="832"/>
      <c r="AR88" s="832"/>
      <c r="AS88" s="832"/>
      <c r="AT88" s="832"/>
      <c r="AU88" s="832">
        <v>273</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780" t="s">
        <v>403</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c r="CS102" s="840"/>
      <c r="CT102" s="840"/>
      <c r="CU102" s="840"/>
      <c r="CV102" s="883"/>
      <c r="CW102" s="882">
        <v>10</v>
      </c>
      <c r="CX102" s="840"/>
      <c r="CY102" s="840"/>
      <c r="CZ102" s="840"/>
      <c r="DA102" s="883"/>
      <c r="DB102" s="882"/>
      <c r="DC102" s="840"/>
      <c r="DD102" s="840"/>
      <c r="DE102" s="840"/>
      <c r="DF102" s="883"/>
      <c r="DG102" s="882">
        <v>340</v>
      </c>
      <c r="DH102" s="840"/>
      <c r="DI102" s="840"/>
      <c r="DJ102" s="840"/>
      <c r="DK102" s="883"/>
      <c r="DL102" s="882"/>
      <c r="DM102" s="840"/>
      <c r="DN102" s="840"/>
      <c r="DO102" s="840"/>
      <c r="DP102" s="883"/>
      <c r="DQ102" s="882">
        <v>335</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404</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405</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408</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409</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410</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411</v>
      </c>
      <c r="AB109" s="885"/>
      <c r="AC109" s="885"/>
      <c r="AD109" s="885"/>
      <c r="AE109" s="886"/>
      <c r="AF109" s="884" t="s">
        <v>286</v>
      </c>
      <c r="AG109" s="885"/>
      <c r="AH109" s="885"/>
      <c r="AI109" s="885"/>
      <c r="AJ109" s="886"/>
      <c r="AK109" s="884" t="s">
        <v>285</v>
      </c>
      <c r="AL109" s="885"/>
      <c r="AM109" s="885"/>
      <c r="AN109" s="885"/>
      <c r="AO109" s="886"/>
      <c r="AP109" s="884" t="s">
        <v>412</v>
      </c>
      <c r="AQ109" s="885"/>
      <c r="AR109" s="885"/>
      <c r="AS109" s="885"/>
      <c r="AT109" s="887"/>
      <c r="AU109" s="904" t="s">
        <v>410</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411</v>
      </c>
      <c r="BR109" s="885"/>
      <c r="BS109" s="885"/>
      <c r="BT109" s="885"/>
      <c r="BU109" s="886"/>
      <c r="BV109" s="884" t="s">
        <v>286</v>
      </c>
      <c r="BW109" s="885"/>
      <c r="BX109" s="885"/>
      <c r="BY109" s="885"/>
      <c r="BZ109" s="886"/>
      <c r="CA109" s="884" t="s">
        <v>285</v>
      </c>
      <c r="CB109" s="885"/>
      <c r="CC109" s="885"/>
      <c r="CD109" s="885"/>
      <c r="CE109" s="886"/>
      <c r="CF109" s="905" t="s">
        <v>412</v>
      </c>
      <c r="CG109" s="905"/>
      <c r="CH109" s="905"/>
      <c r="CI109" s="905"/>
      <c r="CJ109" s="905"/>
      <c r="CK109" s="884" t="s">
        <v>413</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411</v>
      </c>
      <c r="DH109" s="885"/>
      <c r="DI109" s="885"/>
      <c r="DJ109" s="885"/>
      <c r="DK109" s="886"/>
      <c r="DL109" s="884" t="s">
        <v>286</v>
      </c>
      <c r="DM109" s="885"/>
      <c r="DN109" s="885"/>
      <c r="DO109" s="885"/>
      <c r="DP109" s="886"/>
      <c r="DQ109" s="884" t="s">
        <v>285</v>
      </c>
      <c r="DR109" s="885"/>
      <c r="DS109" s="885"/>
      <c r="DT109" s="885"/>
      <c r="DU109" s="886"/>
      <c r="DV109" s="884" t="s">
        <v>412</v>
      </c>
      <c r="DW109" s="885"/>
      <c r="DX109" s="885"/>
      <c r="DY109" s="885"/>
      <c r="DZ109" s="887"/>
    </row>
    <row r="110" spans="1:131" s="199" customFormat="1" ht="26.25" customHeight="1" x14ac:dyDescent="0.15">
      <c r="A110" s="888" t="s">
        <v>414</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1057564</v>
      </c>
      <c r="AB110" s="892"/>
      <c r="AC110" s="892"/>
      <c r="AD110" s="892"/>
      <c r="AE110" s="893"/>
      <c r="AF110" s="894">
        <v>1087046</v>
      </c>
      <c r="AG110" s="892"/>
      <c r="AH110" s="892"/>
      <c r="AI110" s="892"/>
      <c r="AJ110" s="893"/>
      <c r="AK110" s="894">
        <v>1246966</v>
      </c>
      <c r="AL110" s="892"/>
      <c r="AM110" s="892"/>
      <c r="AN110" s="892"/>
      <c r="AO110" s="893"/>
      <c r="AP110" s="895">
        <v>17.100000000000001</v>
      </c>
      <c r="AQ110" s="896"/>
      <c r="AR110" s="896"/>
      <c r="AS110" s="896"/>
      <c r="AT110" s="897"/>
      <c r="AU110" s="898" t="s">
        <v>61</v>
      </c>
      <c r="AV110" s="899"/>
      <c r="AW110" s="899"/>
      <c r="AX110" s="899"/>
      <c r="AY110" s="899"/>
      <c r="AZ110" s="940" t="s">
        <v>415</v>
      </c>
      <c r="BA110" s="889"/>
      <c r="BB110" s="889"/>
      <c r="BC110" s="889"/>
      <c r="BD110" s="889"/>
      <c r="BE110" s="889"/>
      <c r="BF110" s="889"/>
      <c r="BG110" s="889"/>
      <c r="BH110" s="889"/>
      <c r="BI110" s="889"/>
      <c r="BJ110" s="889"/>
      <c r="BK110" s="889"/>
      <c r="BL110" s="889"/>
      <c r="BM110" s="889"/>
      <c r="BN110" s="889"/>
      <c r="BO110" s="889"/>
      <c r="BP110" s="890"/>
      <c r="BQ110" s="926">
        <v>15525440</v>
      </c>
      <c r="BR110" s="927"/>
      <c r="BS110" s="927"/>
      <c r="BT110" s="927"/>
      <c r="BU110" s="927"/>
      <c r="BV110" s="927">
        <v>16198083</v>
      </c>
      <c r="BW110" s="927"/>
      <c r="BX110" s="927"/>
      <c r="BY110" s="927"/>
      <c r="BZ110" s="927"/>
      <c r="CA110" s="927">
        <v>19548684</v>
      </c>
      <c r="CB110" s="927"/>
      <c r="CC110" s="927"/>
      <c r="CD110" s="927"/>
      <c r="CE110" s="927"/>
      <c r="CF110" s="941">
        <v>267.60000000000002</v>
      </c>
      <c r="CG110" s="942"/>
      <c r="CH110" s="942"/>
      <c r="CI110" s="942"/>
      <c r="CJ110" s="942"/>
      <c r="CK110" s="943" t="s">
        <v>416</v>
      </c>
      <c r="CL110" s="944"/>
      <c r="CM110" s="923" t="s">
        <v>417</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418</v>
      </c>
      <c r="DH110" s="927"/>
      <c r="DI110" s="927"/>
      <c r="DJ110" s="927"/>
      <c r="DK110" s="927"/>
      <c r="DL110" s="927" t="s">
        <v>418</v>
      </c>
      <c r="DM110" s="927"/>
      <c r="DN110" s="927"/>
      <c r="DO110" s="927"/>
      <c r="DP110" s="927"/>
      <c r="DQ110" s="927" t="s">
        <v>418</v>
      </c>
      <c r="DR110" s="927"/>
      <c r="DS110" s="927"/>
      <c r="DT110" s="927"/>
      <c r="DU110" s="927"/>
      <c r="DV110" s="928" t="s">
        <v>418</v>
      </c>
      <c r="DW110" s="928"/>
      <c r="DX110" s="928"/>
      <c r="DY110" s="928"/>
      <c r="DZ110" s="929"/>
    </row>
    <row r="111" spans="1:131" s="199" customFormat="1" ht="26.25" customHeight="1" x14ac:dyDescent="0.15">
      <c r="A111" s="930" t="s">
        <v>419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420</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421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x14ac:dyDescent="0.15">
      <c r="A112" s="952" t="s">
        <v>422</v>
      </c>
      <c r="B112" s="953"/>
      <c r="C112" s="950" t="s">
        <v>423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424</v>
      </c>
      <c r="BA112" s="950"/>
      <c r="BB112" s="950"/>
      <c r="BC112" s="950"/>
      <c r="BD112" s="950"/>
      <c r="BE112" s="950"/>
      <c r="BF112" s="950"/>
      <c r="BG112" s="950"/>
      <c r="BH112" s="950"/>
      <c r="BI112" s="950"/>
      <c r="BJ112" s="950"/>
      <c r="BK112" s="950"/>
      <c r="BL112" s="950"/>
      <c r="BM112" s="950"/>
      <c r="BN112" s="950"/>
      <c r="BO112" s="950"/>
      <c r="BP112" s="951"/>
      <c r="BQ112" s="919">
        <v>8878166</v>
      </c>
      <c r="BR112" s="920"/>
      <c r="BS112" s="920"/>
      <c r="BT112" s="920"/>
      <c r="BU112" s="920"/>
      <c r="BV112" s="920">
        <v>7988657</v>
      </c>
      <c r="BW112" s="920"/>
      <c r="BX112" s="920"/>
      <c r="BY112" s="920"/>
      <c r="BZ112" s="920"/>
      <c r="CA112" s="920">
        <v>6923336</v>
      </c>
      <c r="CB112" s="920"/>
      <c r="CC112" s="920"/>
      <c r="CD112" s="920"/>
      <c r="CE112" s="920"/>
      <c r="CF112" s="914">
        <v>94.8</v>
      </c>
      <c r="CG112" s="915"/>
      <c r="CH112" s="915"/>
      <c r="CI112" s="915"/>
      <c r="CJ112" s="915"/>
      <c r="CK112" s="945"/>
      <c r="CL112" s="946"/>
      <c r="CM112" s="916" t="s">
        <v>425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x14ac:dyDescent="0.15">
      <c r="A113" s="954"/>
      <c r="B113" s="955"/>
      <c r="C113" s="950" t="s">
        <v>426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799925</v>
      </c>
      <c r="AB113" s="934"/>
      <c r="AC113" s="934"/>
      <c r="AD113" s="934"/>
      <c r="AE113" s="935"/>
      <c r="AF113" s="936">
        <v>679180</v>
      </c>
      <c r="AG113" s="934"/>
      <c r="AH113" s="934"/>
      <c r="AI113" s="934"/>
      <c r="AJ113" s="935"/>
      <c r="AK113" s="936">
        <v>591566</v>
      </c>
      <c r="AL113" s="934"/>
      <c r="AM113" s="934"/>
      <c r="AN113" s="934"/>
      <c r="AO113" s="935"/>
      <c r="AP113" s="937">
        <v>8.1</v>
      </c>
      <c r="AQ113" s="938"/>
      <c r="AR113" s="938"/>
      <c r="AS113" s="938"/>
      <c r="AT113" s="939"/>
      <c r="AU113" s="900"/>
      <c r="AV113" s="901"/>
      <c r="AW113" s="901"/>
      <c r="AX113" s="901"/>
      <c r="AY113" s="901"/>
      <c r="AZ113" s="949" t="s">
        <v>427</v>
      </c>
      <c r="BA113" s="950"/>
      <c r="BB113" s="950"/>
      <c r="BC113" s="950"/>
      <c r="BD113" s="950"/>
      <c r="BE113" s="950"/>
      <c r="BF113" s="950"/>
      <c r="BG113" s="950"/>
      <c r="BH113" s="950"/>
      <c r="BI113" s="950"/>
      <c r="BJ113" s="950"/>
      <c r="BK113" s="950"/>
      <c r="BL113" s="950"/>
      <c r="BM113" s="950"/>
      <c r="BN113" s="950"/>
      <c r="BO113" s="950"/>
      <c r="BP113" s="951"/>
      <c r="BQ113" s="919">
        <v>302961</v>
      </c>
      <c r="BR113" s="920"/>
      <c r="BS113" s="920"/>
      <c r="BT113" s="920"/>
      <c r="BU113" s="920"/>
      <c r="BV113" s="920">
        <v>354155</v>
      </c>
      <c r="BW113" s="920"/>
      <c r="BX113" s="920"/>
      <c r="BY113" s="920"/>
      <c r="BZ113" s="920"/>
      <c r="CA113" s="920">
        <v>273851</v>
      </c>
      <c r="CB113" s="920"/>
      <c r="CC113" s="920"/>
      <c r="CD113" s="920"/>
      <c r="CE113" s="920"/>
      <c r="CF113" s="914">
        <v>3.7</v>
      </c>
      <c r="CG113" s="915"/>
      <c r="CH113" s="915"/>
      <c r="CI113" s="915"/>
      <c r="CJ113" s="915"/>
      <c r="CK113" s="945"/>
      <c r="CL113" s="946"/>
      <c r="CM113" s="916" t="s">
        <v>428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x14ac:dyDescent="0.15">
      <c r="A114" s="954"/>
      <c r="B114" s="955"/>
      <c r="C114" s="950" t="s">
        <v>429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97977</v>
      </c>
      <c r="AB114" s="959"/>
      <c r="AC114" s="959"/>
      <c r="AD114" s="959"/>
      <c r="AE114" s="960"/>
      <c r="AF114" s="961">
        <v>97401</v>
      </c>
      <c r="AG114" s="959"/>
      <c r="AH114" s="959"/>
      <c r="AI114" s="959"/>
      <c r="AJ114" s="960"/>
      <c r="AK114" s="961">
        <v>85772</v>
      </c>
      <c r="AL114" s="959"/>
      <c r="AM114" s="959"/>
      <c r="AN114" s="959"/>
      <c r="AO114" s="960"/>
      <c r="AP114" s="962">
        <v>1.2</v>
      </c>
      <c r="AQ114" s="963"/>
      <c r="AR114" s="963"/>
      <c r="AS114" s="963"/>
      <c r="AT114" s="964"/>
      <c r="AU114" s="900"/>
      <c r="AV114" s="901"/>
      <c r="AW114" s="901"/>
      <c r="AX114" s="901"/>
      <c r="AY114" s="901"/>
      <c r="AZ114" s="949" t="s">
        <v>430</v>
      </c>
      <c r="BA114" s="950"/>
      <c r="BB114" s="950"/>
      <c r="BC114" s="950"/>
      <c r="BD114" s="950"/>
      <c r="BE114" s="950"/>
      <c r="BF114" s="950"/>
      <c r="BG114" s="950"/>
      <c r="BH114" s="950"/>
      <c r="BI114" s="950"/>
      <c r="BJ114" s="950"/>
      <c r="BK114" s="950"/>
      <c r="BL114" s="950"/>
      <c r="BM114" s="950"/>
      <c r="BN114" s="950"/>
      <c r="BO114" s="950"/>
      <c r="BP114" s="951"/>
      <c r="BQ114" s="919">
        <v>1808576</v>
      </c>
      <c r="BR114" s="920"/>
      <c r="BS114" s="920"/>
      <c r="BT114" s="920"/>
      <c r="BU114" s="920"/>
      <c r="BV114" s="920">
        <v>1666886</v>
      </c>
      <c r="BW114" s="920"/>
      <c r="BX114" s="920"/>
      <c r="BY114" s="920"/>
      <c r="BZ114" s="920"/>
      <c r="CA114" s="920">
        <v>1640076</v>
      </c>
      <c r="CB114" s="920"/>
      <c r="CC114" s="920"/>
      <c r="CD114" s="920"/>
      <c r="CE114" s="920"/>
      <c r="CF114" s="914">
        <v>22.5</v>
      </c>
      <c r="CG114" s="915"/>
      <c r="CH114" s="915"/>
      <c r="CI114" s="915"/>
      <c r="CJ114" s="915"/>
      <c r="CK114" s="945"/>
      <c r="CL114" s="946"/>
      <c r="CM114" s="916" t="s">
        <v>431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x14ac:dyDescent="0.15">
      <c r="A115" s="954"/>
      <c r="B115" s="955"/>
      <c r="C115" s="950" t="s">
        <v>432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900"/>
      <c r="AV115" s="901"/>
      <c r="AW115" s="901"/>
      <c r="AX115" s="901"/>
      <c r="AY115" s="901"/>
      <c r="AZ115" s="949" t="s">
        <v>433</v>
      </c>
      <c r="BA115" s="950"/>
      <c r="BB115" s="950"/>
      <c r="BC115" s="950"/>
      <c r="BD115" s="950"/>
      <c r="BE115" s="950"/>
      <c r="BF115" s="950"/>
      <c r="BG115" s="950"/>
      <c r="BH115" s="950"/>
      <c r="BI115" s="950"/>
      <c r="BJ115" s="950"/>
      <c r="BK115" s="950"/>
      <c r="BL115" s="950"/>
      <c r="BM115" s="950"/>
      <c r="BN115" s="950"/>
      <c r="BO115" s="950"/>
      <c r="BP115" s="951"/>
      <c r="BQ115" s="919">
        <v>743278</v>
      </c>
      <c r="BR115" s="920"/>
      <c r="BS115" s="920"/>
      <c r="BT115" s="920"/>
      <c r="BU115" s="920"/>
      <c r="BV115" s="920">
        <v>463147</v>
      </c>
      <c r="BW115" s="920"/>
      <c r="BX115" s="920"/>
      <c r="BY115" s="920"/>
      <c r="BZ115" s="920"/>
      <c r="CA115" s="920">
        <v>334664</v>
      </c>
      <c r="CB115" s="920"/>
      <c r="CC115" s="920"/>
      <c r="CD115" s="920"/>
      <c r="CE115" s="920"/>
      <c r="CF115" s="914">
        <v>4.5999999999999996</v>
      </c>
      <c r="CG115" s="915"/>
      <c r="CH115" s="915"/>
      <c r="CI115" s="915"/>
      <c r="CJ115" s="915"/>
      <c r="CK115" s="945"/>
      <c r="CL115" s="946"/>
      <c r="CM115" s="949" t="s">
        <v>434</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9" customFormat="1" ht="26.25" customHeight="1" x14ac:dyDescent="0.15">
      <c r="A116" s="956"/>
      <c r="B116" s="957"/>
      <c r="C116" s="965" t="s">
        <v>435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111</v>
      </c>
      <c r="AB116" s="959"/>
      <c r="AC116" s="959"/>
      <c r="AD116" s="959"/>
      <c r="AE116" s="960"/>
      <c r="AF116" s="961">
        <v>363</v>
      </c>
      <c r="AG116" s="959"/>
      <c r="AH116" s="959"/>
      <c r="AI116" s="959"/>
      <c r="AJ116" s="960"/>
      <c r="AK116" s="961">
        <v>474</v>
      </c>
      <c r="AL116" s="959"/>
      <c r="AM116" s="959"/>
      <c r="AN116" s="959"/>
      <c r="AO116" s="960"/>
      <c r="AP116" s="962">
        <v>0</v>
      </c>
      <c r="AQ116" s="963"/>
      <c r="AR116" s="963"/>
      <c r="AS116" s="963"/>
      <c r="AT116" s="964"/>
      <c r="AU116" s="900"/>
      <c r="AV116" s="901"/>
      <c r="AW116" s="901"/>
      <c r="AX116" s="901"/>
      <c r="AY116" s="901"/>
      <c r="AZ116" s="967" t="s">
        <v>436</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437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x14ac:dyDescent="0.15">
      <c r="A117" s="904" t="s">
        <v>169</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438</v>
      </c>
      <c r="Z117" s="886"/>
      <c r="AA117" s="976">
        <v>1955466</v>
      </c>
      <c r="AB117" s="977"/>
      <c r="AC117" s="977"/>
      <c r="AD117" s="977"/>
      <c r="AE117" s="978"/>
      <c r="AF117" s="979">
        <v>1863990</v>
      </c>
      <c r="AG117" s="977"/>
      <c r="AH117" s="977"/>
      <c r="AI117" s="977"/>
      <c r="AJ117" s="978"/>
      <c r="AK117" s="979">
        <v>1924778</v>
      </c>
      <c r="AL117" s="977"/>
      <c r="AM117" s="977"/>
      <c r="AN117" s="977"/>
      <c r="AO117" s="978"/>
      <c r="AP117" s="980"/>
      <c r="AQ117" s="981"/>
      <c r="AR117" s="981"/>
      <c r="AS117" s="981"/>
      <c r="AT117" s="982"/>
      <c r="AU117" s="900"/>
      <c r="AV117" s="901"/>
      <c r="AW117" s="901"/>
      <c r="AX117" s="901"/>
      <c r="AY117" s="901"/>
      <c r="AZ117" s="967" t="s">
        <v>439</v>
      </c>
      <c r="BA117" s="968"/>
      <c r="BB117" s="968"/>
      <c r="BC117" s="968"/>
      <c r="BD117" s="968"/>
      <c r="BE117" s="968"/>
      <c r="BF117" s="968"/>
      <c r="BG117" s="968"/>
      <c r="BH117" s="968"/>
      <c r="BI117" s="968"/>
      <c r="BJ117" s="968"/>
      <c r="BK117" s="968"/>
      <c r="BL117" s="968"/>
      <c r="BM117" s="968"/>
      <c r="BN117" s="968"/>
      <c r="BO117" s="968"/>
      <c r="BP117" s="969"/>
      <c r="BQ117" s="919" t="s">
        <v>418</v>
      </c>
      <c r="BR117" s="920"/>
      <c r="BS117" s="920"/>
      <c r="BT117" s="920"/>
      <c r="BU117" s="920"/>
      <c r="BV117" s="920" t="s">
        <v>418</v>
      </c>
      <c r="BW117" s="920"/>
      <c r="BX117" s="920"/>
      <c r="BY117" s="920"/>
      <c r="BZ117" s="920"/>
      <c r="CA117" s="920" t="s">
        <v>418</v>
      </c>
      <c r="CB117" s="920"/>
      <c r="CC117" s="920"/>
      <c r="CD117" s="920"/>
      <c r="CE117" s="920"/>
      <c r="CF117" s="914" t="s">
        <v>418</v>
      </c>
      <c r="CG117" s="915"/>
      <c r="CH117" s="915"/>
      <c r="CI117" s="915"/>
      <c r="CJ117" s="915"/>
      <c r="CK117" s="945"/>
      <c r="CL117" s="946"/>
      <c r="CM117" s="916" t="s">
        <v>440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418</v>
      </c>
      <c r="DH117" s="959"/>
      <c r="DI117" s="959"/>
      <c r="DJ117" s="959"/>
      <c r="DK117" s="960"/>
      <c r="DL117" s="961" t="s">
        <v>418</v>
      </c>
      <c r="DM117" s="959"/>
      <c r="DN117" s="959"/>
      <c r="DO117" s="959"/>
      <c r="DP117" s="960"/>
      <c r="DQ117" s="961" t="s">
        <v>418</v>
      </c>
      <c r="DR117" s="959"/>
      <c r="DS117" s="959"/>
      <c r="DT117" s="959"/>
      <c r="DU117" s="960"/>
      <c r="DV117" s="962" t="s">
        <v>418</v>
      </c>
      <c r="DW117" s="963"/>
      <c r="DX117" s="963"/>
      <c r="DY117" s="963"/>
      <c r="DZ117" s="964"/>
    </row>
    <row r="118" spans="1:130" s="199" customFormat="1" ht="26.25" customHeight="1" x14ac:dyDescent="0.15">
      <c r="A118" s="904" t="s">
        <v>413</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411</v>
      </c>
      <c r="AB118" s="885"/>
      <c r="AC118" s="885"/>
      <c r="AD118" s="885"/>
      <c r="AE118" s="886"/>
      <c r="AF118" s="884" t="s">
        <v>286</v>
      </c>
      <c r="AG118" s="885"/>
      <c r="AH118" s="885"/>
      <c r="AI118" s="885"/>
      <c r="AJ118" s="886"/>
      <c r="AK118" s="884" t="s">
        <v>285</v>
      </c>
      <c r="AL118" s="885"/>
      <c r="AM118" s="885"/>
      <c r="AN118" s="885"/>
      <c r="AO118" s="886"/>
      <c r="AP118" s="971" t="s">
        <v>412</v>
      </c>
      <c r="AQ118" s="972"/>
      <c r="AR118" s="972"/>
      <c r="AS118" s="972"/>
      <c r="AT118" s="973"/>
      <c r="AU118" s="900"/>
      <c r="AV118" s="901"/>
      <c r="AW118" s="901"/>
      <c r="AX118" s="901"/>
      <c r="AY118" s="901"/>
      <c r="AZ118" s="974" t="s">
        <v>441</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442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x14ac:dyDescent="0.15">
      <c r="A119" s="1058" t="s">
        <v>416</v>
      </c>
      <c r="B119" s="944"/>
      <c r="C119" s="923" t="s">
        <v>417</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02"/>
      <c r="AV119" s="903"/>
      <c r="AW119" s="903"/>
      <c r="AX119" s="903"/>
      <c r="AY119" s="903"/>
      <c r="AZ119" s="230" t="s">
        <v>169</v>
      </c>
      <c r="BA119" s="230"/>
      <c r="BB119" s="230"/>
      <c r="BC119" s="230"/>
      <c r="BD119" s="230"/>
      <c r="BE119" s="230"/>
      <c r="BF119" s="230"/>
      <c r="BG119" s="230"/>
      <c r="BH119" s="230"/>
      <c r="BI119" s="230"/>
      <c r="BJ119" s="230"/>
      <c r="BK119" s="230"/>
      <c r="BL119" s="230"/>
      <c r="BM119" s="230"/>
      <c r="BN119" s="230"/>
      <c r="BO119" s="975" t="s">
        <v>443</v>
      </c>
      <c r="BP119" s="1006"/>
      <c r="BQ119" s="997">
        <v>27258421</v>
      </c>
      <c r="BR119" s="998"/>
      <c r="BS119" s="998"/>
      <c r="BT119" s="998"/>
      <c r="BU119" s="998"/>
      <c r="BV119" s="998">
        <v>26670928</v>
      </c>
      <c r="BW119" s="998"/>
      <c r="BX119" s="998"/>
      <c r="BY119" s="998"/>
      <c r="BZ119" s="998"/>
      <c r="CA119" s="998">
        <v>28720611</v>
      </c>
      <c r="CB119" s="998"/>
      <c r="CC119" s="998"/>
      <c r="CD119" s="998"/>
      <c r="CE119" s="998"/>
      <c r="CF119" s="999"/>
      <c r="CG119" s="1000"/>
      <c r="CH119" s="1000"/>
      <c r="CI119" s="1000"/>
      <c r="CJ119" s="1001"/>
      <c r="CK119" s="947"/>
      <c r="CL119" s="948"/>
      <c r="CM119" s="1002" t="s">
        <v>444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111</v>
      </c>
      <c r="DH119" s="984"/>
      <c r="DI119" s="984"/>
      <c r="DJ119" s="984"/>
      <c r="DK119" s="985"/>
      <c r="DL119" s="983" t="s">
        <v>111</v>
      </c>
      <c r="DM119" s="984"/>
      <c r="DN119" s="984"/>
      <c r="DO119" s="984"/>
      <c r="DP119" s="985"/>
      <c r="DQ119" s="983" t="s">
        <v>111</v>
      </c>
      <c r="DR119" s="984"/>
      <c r="DS119" s="984"/>
      <c r="DT119" s="984"/>
      <c r="DU119" s="985"/>
      <c r="DV119" s="986" t="s">
        <v>111</v>
      </c>
      <c r="DW119" s="987"/>
      <c r="DX119" s="987"/>
      <c r="DY119" s="987"/>
      <c r="DZ119" s="988"/>
    </row>
    <row r="120" spans="1:130" s="199" customFormat="1" ht="26.25" customHeight="1" x14ac:dyDescent="0.15">
      <c r="A120" s="1059"/>
      <c r="B120" s="946"/>
      <c r="C120" s="916" t="s">
        <v>421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445</v>
      </c>
      <c r="AV120" s="990"/>
      <c r="AW120" s="990"/>
      <c r="AX120" s="990"/>
      <c r="AY120" s="991"/>
      <c r="AZ120" s="940" t="s">
        <v>446</v>
      </c>
      <c r="BA120" s="889"/>
      <c r="BB120" s="889"/>
      <c r="BC120" s="889"/>
      <c r="BD120" s="889"/>
      <c r="BE120" s="889"/>
      <c r="BF120" s="889"/>
      <c r="BG120" s="889"/>
      <c r="BH120" s="889"/>
      <c r="BI120" s="889"/>
      <c r="BJ120" s="889"/>
      <c r="BK120" s="889"/>
      <c r="BL120" s="889"/>
      <c r="BM120" s="889"/>
      <c r="BN120" s="889"/>
      <c r="BO120" s="889"/>
      <c r="BP120" s="890"/>
      <c r="BQ120" s="926">
        <v>4457416</v>
      </c>
      <c r="BR120" s="927"/>
      <c r="BS120" s="927"/>
      <c r="BT120" s="927"/>
      <c r="BU120" s="927"/>
      <c r="BV120" s="927">
        <v>4564091</v>
      </c>
      <c r="BW120" s="927"/>
      <c r="BX120" s="927"/>
      <c r="BY120" s="927"/>
      <c r="BZ120" s="927"/>
      <c r="CA120" s="927">
        <v>3659085</v>
      </c>
      <c r="CB120" s="927"/>
      <c r="CC120" s="927"/>
      <c r="CD120" s="927"/>
      <c r="CE120" s="927"/>
      <c r="CF120" s="941">
        <v>50.1</v>
      </c>
      <c r="CG120" s="942"/>
      <c r="CH120" s="942"/>
      <c r="CI120" s="942"/>
      <c r="CJ120" s="942"/>
      <c r="CK120" s="1007" t="s">
        <v>447</v>
      </c>
      <c r="CL120" s="1008"/>
      <c r="CM120" s="1008"/>
      <c r="CN120" s="1008"/>
      <c r="CO120" s="1009"/>
      <c r="CP120" s="1015" t="s">
        <v>389</v>
      </c>
      <c r="CQ120" s="1016"/>
      <c r="CR120" s="1016"/>
      <c r="CS120" s="1016"/>
      <c r="CT120" s="1016"/>
      <c r="CU120" s="1016"/>
      <c r="CV120" s="1016"/>
      <c r="CW120" s="1016"/>
      <c r="CX120" s="1016"/>
      <c r="CY120" s="1016"/>
      <c r="CZ120" s="1016"/>
      <c r="DA120" s="1016"/>
      <c r="DB120" s="1016"/>
      <c r="DC120" s="1016"/>
      <c r="DD120" s="1016"/>
      <c r="DE120" s="1016"/>
      <c r="DF120" s="1017"/>
      <c r="DG120" s="926">
        <v>8878166</v>
      </c>
      <c r="DH120" s="927"/>
      <c r="DI120" s="927"/>
      <c r="DJ120" s="927"/>
      <c r="DK120" s="927"/>
      <c r="DL120" s="927">
        <v>7988657</v>
      </c>
      <c r="DM120" s="927"/>
      <c r="DN120" s="927"/>
      <c r="DO120" s="927"/>
      <c r="DP120" s="927"/>
      <c r="DQ120" s="927">
        <v>6923336</v>
      </c>
      <c r="DR120" s="927"/>
      <c r="DS120" s="927"/>
      <c r="DT120" s="927"/>
      <c r="DU120" s="927"/>
      <c r="DV120" s="928">
        <v>94.8</v>
      </c>
      <c r="DW120" s="928"/>
      <c r="DX120" s="928"/>
      <c r="DY120" s="928"/>
      <c r="DZ120" s="929"/>
    </row>
    <row r="121" spans="1:130" s="199" customFormat="1" ht="26.25" customHeight="1" x14ac:dyDescent="0.15">
      <c r="A121" s="1059"/>
      <c r="B121" s="946"/>
      <c r="C121" s="967" t="s">
        <v>448</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92"/>
      <c r="AV121" s="993"/>
      <c r="AW121" s="993"/>
      <c r="AX121" s="993"/>
      <c r="AY121" s="994"/>
      <c r="AZ121" s="949" t="s">
        <v>449</v>
      </c>
      <c r="BA121" s="950"/>
      <c r="BB121" s="950"/>
      <c r="BC121" s="950"/>
      <c r="BD121" s="950"/>
      <c r="BE121" s="950"/>
      <c r="BF121" s="950"/>
      <c r="BG121" s="950"/>
      <c r="BH121" s="950"/>
      <c r="BI121" s="950"/>
      <c r="BJ121" s="950"/>
      <c r="BK121" s="950"/>
      <c r="BL121" s="950"/>
      <c r="BM121" s="950"/>
      <c r="BN121" s="950"/>
      <c r="BO121" s="950"/>
      <c r="BP121" s="951"/>
      <c r="BQ121" s="919">
        <v>230841</v>
      </c>
      <c r="BR121" s="920"/>
      <c r="BS121" s="920"/>
      <c r="BT121" s="920"/>
      <c r="BU121" s="920"/>
      <c r="BV121" s="920">
        <v>218217</v>
      </c>
      <c r="BW121" s="920"/>
      <c r="BX121" s="920"/>
      <c r="BY121" s="920"/>
      <c r="BZ121" s="920"/>
      <c r="CA121" s="920">
        <v>205115</v>
      </c>
      <c r="CB121" s="920"/>
      <c r="CC121" s="920"/>
      <c r="CD121" s="920"/>
      <c r="CE121" s="920"/>
      <c r="CF121" s="914">
        <v>2.8</v>
      </c>
      <c r="CG121" s="915"/>
      <c r="CH121" s="915"/>
      <c r="CI121" s="915"/>
      <c r="CJ121" s="915"/>
      <c r="CK121" s="1010"/>
      <c r="CL121" s="1011"/>
      <c r="CM121" s="1011"/>
      <c r="CN121" s="1011"/>
      <c r="CO121" s="1012"/>
      <c r="CP121" s="1020" t="s">
        <v>387</v>
      </c>
      <c r="CQ121" s="1021"/>
      <c r="CR121" s="1021"/>
      <c r="CS121" s="1021"/>
      <c r="CT121" s="1021"/>
      <c r="CU121" s="1021"/>
      <c r="CV121" s="1021"/>
      <c r="CW121" s="1021"/>
      <c r="CX121" s="1021"/>
      <c r="CY121" s="1021"/>
      <c r="CZ121" s="1021"/>
      <c r="DA121" s="1021"/>
      <c r="DB121" s="1021"/>
      <c r="DC121" s="1021"/>
      <c r="DD121" s="1021"/>
      <c r="DE121" s="1021"/>
      <c r="DF121" s="1022"/>
      <c r="DG121" s="919" t="s">
        <v>111</v>
      </c>
      <c r="DH121" s="920"/>
      <c r="DI121" s="920"/>
      <c r="DJ121" s="920"/>
      <c r="DK121" s="920"/>
      <c r="DL121" s="920" t="s">
        <v>111</v>
      </c>
      <c r="DM121" s="920"/>
      <c r="DN121" s="920"/>
      <c r="DO121" s="920"/>
      <c r="DP121" s="920"/>
      <c r="DQ121" s="920" t="s">
        <v>111</v>
      </c>
      <c r="DR121" s="920"/>
      <c r="DS121" s="920"/>
      <c r="DT121" s="920"/>
      <c r="DU121" s="920"/>
      <c r="DV121" s="921" t="s">
        <v>111</v>
      </c>
      <c r="DW121" s="921"/>
      <c r="DX121" s="921"/>
      <c r="DY121" s="921"/>
      <c r="DZ121" s="922"/>
    </row>
    <row r="122" spans="1:130" s="199" customFormat="1" ht="26.25" customHeight="1" x14ac:dyDescent="0.15">
      <c r="A122" s="1059"/>
      <c r="B122" s="946"/>
      <c r="C122" s="916" t="s">
        <v>431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450</v>
      </c>
      <c r="BA122" s="965"/>
      <c r="BB122" s="965"/>
      <c r="BC122" s="965"/>
      <c r="BD122" s="965"/>
      <c r="BE122" s="965"/>
      <c r="BF122" s="965"/>
      <c r="BG122" s="965"/>
      <c r="BH122" s="965"/>
      <c r="BI122" s="965"/>
      <c r="BJ122" s="965"/>
      <c r="BK122" s="965"/>
      <c r="BL122" s="965"/>
      <c r="BM122" s="965"/>
      <c r="BN122" s="965"/>
      <c r="BO122" s="965"/>
      <c r="BP122" s="966"/>
      <c r="BQ122" s="997">
        <v>18181903</v>
      </c>
      <c r="BR122" s="998"/>
      <c r="BS122" s="998"/>
      <c r="BT122" s="998"/>
      <c r="BU122" s="998"/>
      <c r="BV122" s="998">
        <v>18376628</v>
      </c>
      <c r="BW122" s="998"/>
      <c r="BX122" s="998"/>
      <c r="BY122" s="998"/>
      <c r="BZ122" s="998"/>
      <c r="CA122" s="998">
        <v>20458584</v>
      </c>
      <c r="CB122" s="998"/>
      <c r="CC122" s="998"/>
      <c r="CD122" s="998"/>
      <c r="CE122" s="998"/>
      <c r="CF122" s="1018">
        <v>280.10000000000002</v>
      </c>
      <c r="CG122" s="1019"/>
      <c r="CH122" s="1019"/>
      <c r="CI122" s="1019"/>
      <c r="CJ122" s="1019"/>
      <c r="CK122" s="1010"/>
      <c r="CL122" s="1011"/>
      <c r="CM122" s="1011"/>
      <c r="CN122" s="1011"/>
      <c r="CO122" s="1012"/>
      <c r="CP122" s="1020"/>
      <c r="CQ122" s="1021"/>
      <c r="CR122" s="1021"/>
      <c r="CS122" s="1021"/>
      <c r="CT122" s="1021"/>
      <c r="CU122" s="1021"/>
      <c r="CV122" s="1021"/>
      <c r="CW122" s="1021"/>
      <c r="CX122" s="1021"/>
      <c r="CY122" s="1021"/>
      <c r="CZ122" s="1021"/>
      <c r="DA122" s="1021"/>
      <c r="DB122" s="1021"/>
      <c r="DC122" s="1021"/>
      <c r="DD122" s="1021"/>
      <c r="DE122" s="1021"/>
      <c r="DF122" s="1022"/>
      <c r="DG122" s="919"/>
      <c r="DH122" s="920"/>
      <c r="DI122" s="920"/>
      <c r="DJ122" s="920"/>
      <c r="DK122" s="920"/>
      <c r="DL122" s="920"/>
      <c r="DM122" s="920"/>
      <c r="DN122" s="920"/>
      <c r="DO122" s="920"/>
      <c r="DP122" s="920"/>
      <c r="DQ122" s="920"/>
      <c r="DR122" s="920"/>
      <c r="DS122" s="920"/>
      <c r="DT122" s="920"/>
      <c r="DU122" s="920"/>
      <c r="DV122" s="921"/>
      <c r="DW122" s="921"/>
      <c r="DX122" s="921"/>
      <c r="DY122" s="921"/>
      <c r="DZ122" s="922"/>
    </row>
    <row r="123" spans="1:130" s="199" customFormat="1" ht="26.25" customHeight="1" x14ac:dyDescent="0.15">
      <c r="A123" s="1059"/>
      <c r="B123" s="946"/>
      <c r="C123" s="916" t="s">
        <v>437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169</v>
      </c>
      <c r="BA123" s="230"/>
      <c r="BB123" s="230"/>
      <c r="BC123" s="230"/>
      <c r="BD123" s="230"/>
      <c r="BE123" s="230"/>
      <c r="BF123" s="230"/>
      <c r="BG123" s="230"/>
      <c r="BH123" s="230"/>
      <c r="BI123" s="230"/>
      <c r="BJ123" s="230"/>
      <c r="BK123" s="230"/>
      <c r="BL123" s="230"/>
      <c r="BM123" s="230"/>
      <c r="BN123" s="230"/>
      <c r="BO123" s="975" t="s">
        <v>451</v>
      </c>
      <c r="BP123" s="1006"/>
      <c r="BQ123" s="1065">
        <v>22870160</v>
      </c>
      <c r="BR123" s="1066"/>
      <c r="BS123" s="1066"/>
      <c r="BT123" s="1066"/>
      <c r="BU123" s="1066"/>
      <c r="BV123" s="1066">
        <v>23158936</v>
      </c>
      <c r="BW123" s="1066"/>
      <c r="BX123" s="1066"/>
      <c r="BY123" s="1066"/>
      <c r="BZ123" s="1066"/>
      <c r="CA123" s="1066">
        <v>24322784</v>
      </c>
      <c r="CB123" s="1066"/>
      <c r="CC123" s="1066"/>
      <c r="CD123" s="1066"/>
      <c r="CE123" s="1066"/>
      <c r="CF123" s="999"/>
      <c r="CG123" s="1000"/>
      <c r="CH123" s="1000"/>
      <c r="CI123" s="1000"/>
      <c r="CJ123" s="1001"/>
      <c r="CK123" s="1010"/>
      <c r="CL123" s="1011"/>
      <c r="CM123" s="1011"/>
      <c r="CN123" s="1011"/>
      <c r="CO123" s="1012"/>
      <c r="CP123" s="1020"/>
      <c r="CQ123" s="1021"/>
      <c r="CR123" s="1021"/>
      <c r="CS123" s="1021"/>
      <c r="CT123" s="1021"/>
      <c r="CU123" s="1021"/>
      <c r="CV123" s="1021"/>
      <c r="CW123" s="1021"/>
      <c r="CX123" s="1021"/>
      <c r="CY123" s="1021"/>
      <c r="CZ123" s="1021"/>
      <c r="DA123" s="1021"/>
      <c r="DB123" s="1021"/>
      <c r="DC123" s="1021"/>
      <c r="DD123" s="1021"/>
      <c r="DE123" s="1021"/>
      <c r="DF123" s="1022"/>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9" customFormat="1" ht="26.25" customHeight="1" thickBot="1" x14ac:dyDescent="0.2">
      <c r="A124" s="1059"/>
      <c r="B124" s="946"/>
      <c r="C124" s="916" t="s">
        <v>440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452</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60.1</v>
      </c>
      <c r="BR124" s="1028"/>
      <c r="BS124" s="1028"/>
      <c r="BT124" s="1028"/>
      <c r="BU124" s="1028"/>
      <c r="BV124" s="1028">
        <v>47.7</v>
      </c>
      <c r="BW124" s="1028"/>
      <c r="BX124" s="1028"/>
      <c r="BY124" s="1028"/>
      <c r="BZ124" s="1028"/>
      <c r="CA124" s="1028">
        <v>60.2</v>
      </c>
      <c r="CB124" s="1028"/>
      <c r="CC124" s="1028"/>
      <c r="CD124" s="1028"/>
      <c r="CE124" s="1028"/>
      <c r="CF124" s="1029"/>
      <c r="CG124" s="1030"/>
      <c r="CH124" s="1030"/>
      <c r="CI124" s="1030"/>
      <c r="CJ124" s="1031"/>
      <c r="CK124" s="1013"/>
      <c r="CL124" s="1013"/>
      <c r="CM124" s="1013"/>
      <c r="CN124" s="1013"/>
      <c r="CO124" s="1014"/>
      <c r="CP124" s="1020" t="s">
        <v>453</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x14ac:dyDescent="0.15">
      <c r="A125" s="1059"/>
      <c r="B125" s="946"/>
      <c r="C125" s="916" t="s">
        <v>442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454</v>
      </c>
      <c r="CL125" s="1008"/>
      <c r="CM125" s="1008"/>
      <c r="CN125" s="1008"/>
      <c r="CO125" s="1009"/>
      <c r="CP125" s="940" t="s">
        <v>455</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x14ac:dyDescent="0.2">
      <c r="A126" s="1059"/>
      <c r="B126" s="946"/>
      <c r="C126" s="916" t="s">
        <v>444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456</v>
      </c>
      <c r="CQ126" s="950"/>
      <c r="CR126" s="950"/>
      <c r="CS126" s="950"/>
      <c r="CT126" s="950"/>
      <c r="CU126" s="950"/>
      <c r="CV126" s="950"/>
      <c r="CW126" s="950"/>
      <c r="CX126" s="950"/>
      <c r="CY126" s="950"/>
      <c r="CZ126" s="950"/>
      <c r="DA126" s="950"/>
      <c r="DB126" s="950"/>
      <c r="DC126" s="950"/>
      <c r="DD126" s="950"/>
      <c r="DE126" s="950"/>
      <c r="DF126" s="951"/>
      <c r="DG126" s="919">
        <v>743278</v>
      </c>
      <c r="DH126" s="920"/>
      <c r="DI126" s="920"/>
      <c r="DJ126" s="920"/>
      <c r="DK126" s="920"/>
      <c r="DL126" s="920">
        <v>463147</v>
      </c>
      <c r="DM126" s="920"/>
      <c r="DN126" s="920"/>
      <c r="DO126" s="920"/>
      <c r="DP126" s="920"/>
      <c r="DQ126" s="920">
        <v>334664</v>
      </c>
      <c r="DR126" s="920"/>
      <c r="DS126" s="920"/>
      <c r="DT126" s="920"/>
      <c r="DU126" s="920"/>
      <c r="DV126" s="921">
        <v>4.5999999999999996</v>
      </c>
      <c r="DW126" s="921"/>
      <c r="DX126" s="921"/>
      <c r="DY126" s="921"/>
      <c r="DZ126" s="922"/>
    </row>
    <row r="127" spans="1:130" s="199" customFormat="1" ht="26.25" customHeight="1" x14ac:dyDescent="0.15">
      <c r="A127" s="1060"/>
      <c r="B127" s="948"/>
      <c r="C127" s="1002" t="s">
        <v>457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458</v>
      </c>
      <c r="AY127" s="1033"/>
      <c r="AZ127" s="1033"/>
      <c r="BA127" s="1033"/>
      <c r="BB127" s="1033"/>
      <c r="BC127" s="1033"/>
      <c r="BD127" s="1033"/>
      <c r="BE127" s="1034"/>
      <c r="BF127" s="1035" t="s">
        <v>459</v>
      </c>
      <c r="BG127" s="1033"/>
      <c r="BH127" s="1033"/>
      <c r="BI127" s="1033"/>
      <c r="BJ127" s="1033"/>
      <c r="BK127" s="1033"/>
      <c r="BL127" s="1034"/>
      <c r="BM127" s="1035" t="s">
        <v>460</v>
      </c>
      <c r="BN127" s="1033"/>
      <c r="BO127" s="1033"/>
      <c r="BP127" s="1033"/>
      <c r="BQ127" s="1033"/>
      <c r="BR127" s="1033"/>
      <c r="BS127" s="1034"/>
      <c r="BT127" s="1035" t="s">
        <v>461</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462</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x14ac:dyDescent="0.2">
      <c r="A128" s="1043" t="s">
        <v>463</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464</v>
      </c>
      <c r="X128" s="1045"/>
      <c r="Y128" s="1045"/>
      <c r="Z128" s="1046"/>
      <c r="AA128" s="1047">
        <v>14979</v>
      </c>
      <c r="AB128" s="1048"/>
      <c r="AC128" s="1048"/>
      <c r="AD128" s="1048"/>
      <c r="AE128" s="1049"/>
      <c r="AF128" s="1050">
        <v>13628</v>
      </c>
      <c r="AG128" s="1048"/>
      <c r="AH128" s="1048"/>
      <c r="AI128" s="1048"/>
      <c r="AJ128" s="1049"/>
      <c r="AK128" s="1050">
        <v>14704</v>
      </c>
      <c r="AL128" s="1048"/>
      <c r="AM128" s="1048"/>
      <c r="AN128" s="1048"/>
      <c r="AO128" s="1049"/>
      <c r="AP128" s="1051"/>
      <c r="AQ128" s="1052"/>
      <c r="AR128" s="1052"/>
      <c r="AS128" s="1052"/>
      <c r="AT128" s="1053"/>
      <c r="AU128" s="235"/>
      <c r="AV128" s="235"/>
      <c r="AW128" s="235"/>
      <c r="AX128" s="888" t="s">
        <v>465</v>
      </c>
      <c r="AY128" s="889"/>
      <c r="AZ128" s="889"/>
      <c r="BA128" s="889"/>
      <c r="BB128" s="889"/>
      <c r="BC128" s="889"/>
      <c r="BD128" s="889"/>
      <c r="BE128" s="890"/>
      <c r="BF128" s="1054" t="s">
        <v>111</v>
      </c>
      <c r="BG128" s="1055"/>
      <c r="BH128" s="1055"/>
      <c r="BI128" s="1055"/>
      <c r="BJ128" s="1055"/>
      <c r="BK128" s="1055"/>
      <c r="BL128" s="1056"/>
      <c r="BM128" s="1054">
        <v>13.57</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466</v>
      </c>
      <c r="CQ128" s="1037"/>
      <c r="CR128" s="1037"/>
      <c r="CS128" s="1037"/>
      <c r="CT128" s="1037"/>
      <c r="CU128" s="1037"/>
      <c r="CV128" s="1037"/>
      <c r="CW128" s="1037"/>
      <c r="CX128" s="1037"/>
      <c r="CY128" s="1037"/>
      <c r="CZ128" s="1037"/>
      <c r="DA128" s="1037"/>
      <c r="DB128" s="1037"/>
      <c r="DC128" s="1037"/>
      <c r="DD128" s="1037"/>
      <c r="DE128" s="1037"/>
      <c r="DF128" s="1038"/>
      <c r="DG128" s="1039" t="s">
        <v>467</v>
      </c>
      <c r="DH128" s="1040"/>
      <c r="DI128" s="1040"/>
      <c r="DJ128" s="1040"/>
      <c r="DK128" s="1040"/>
      <c r="DL128" s="1040" t="s">
        <v>468</v>
      </c>
      <c r="DM128" s="1040"/>
      <c r="DN128" s="1040"/>
      <c r="DO128" s="1040"/>
      <c r="DP128" s="1040"/>
      <c r="DQ128" s="1040" t="s">
        <v>468</v>
      </c>
      <c r="DR128" s="1040"/>
      <c r="DS128" s="1040"/>
      <c r="DT128" s="1040"/>
      <c r="DU128" s="1040"/>
      <c r="DV128" s="1041" t="s">
        <v>468</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469</v>
      </c>
      <c r="X129" s="1074"/>
      <c r="Y129" s="1074"/>
      <c r="Z129" s="1075"/>
      <c r="AA129" s="958">
        <v>8790103</v>
      </c>
      <c r="AB129" s="959"/>
      <c r="AC129" s="959"/>
      <c r="AD129" s="959"/>
      <c r="AE129" s="960"/>
      <c r="AF129" s="961">
        <v>8819219</v>
      </c>
      <c r="AG129" s="959"/>
      <c r="AH129" s="959"/>
      <c r="AI129" s="959"/>
      <c r="AJ129" s="960"/>
      <c r="AK129" s="961">
        <v>8751310</v>
      </c>
      <c r="AL129" s="959"/>
      <c r="AM129" s="959"/>
      <c r="AN129" s="959"/>
      <c r="AO129" s="960"/>
      <c r="AP129" s="1076"/>
      <c r="AQ129" s="1077"/>
      <c r="AR129" s="1077"/>
      <c r="AS129" s="1077"/>
      <c r="AT129" s="1078"/>
      <c r="AU129" s="237"/>
      <c r="AV129" s="237"/>
      <c r="AW129" s="237"/>
      <c r="AX129" s="1067" t="s">
        <v>470</v>
      </c>
      <c r="AY129" s="950"/>
      <c r="AZ129" s="950"/>
      <c r="BA129" s="950"/>
      <c r="BB129" s="950"/>
      <c r="BC129" s="950"/>
      <c r="BD129" s="950"/>
      <c r="BE129" s="951"/>
      <c r="BF129" s="1068" t="s">
        <v>111</v>
      </c>
      <c r="BG129" s="1069"/>
      <c r="BH129" s="1069"/>
      <c r="BI129" s="1069"/>
      <c r="BJ129" s="1069"/>
      <c r="BK129" s="1069"/>
      <c r="BL129" s="1070"/>
      <c r="BM129" s="1068">
        <v>18.57</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471</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472</v>
      </c>
      <c r="X130" s="1074"/>
      <c r="Y130" s="1074"/>
      <c r="Z130" s="1075"/>
      <c r="AA130" s="958">
        <v>1499884</v>
      </c>
      <c r="AB130" s="959"/>
      <c r="AC130" s="959"/>
      <c r="AD130" s="959"/>
      <c r="AE130" s="960"/>
      <c r="AF130" s="961">
        <v>1469439</v>
      </c>
      <c r="AG130" s="959"/>
      <c r="AH130" s="959"/>
      <c r="AI130" s="959"/>
      <c r="AJ130" s="960"/>
      <c r="AK130" s="961">
        <v>1447038</v>
      </c>
      <c r="AL130" s="959"/>
      <c r="AM130" s="959"/>
      <c r="AN130" s="959"/>
      <c r="AO130" s="960"/>
      <c r="AP130" s="1076"/>
      <c r="AQ130" s="1077"/>
      <c r="AR130" s="1077"/>
      <c r="AS130" s="1077"/>
      <c r="AT130" s="1078"/>
      <c r="AU130" s="237"/>
      <c r="AV130" s="237"/>
      <c r="AW130" s="237"/>
      <c r="AX130" s="1067" t="s">
        <v>473</v>
      </c>
      <c r="AY130" s="950"/>
      <c r="AZ130" s="950"/>
      <c r="BA130" s="950"/>
      <c r="BB130" s="950"/>
      <c r="BC130" s="950"/>
      <c r="BD130" s="950"/>
      <c r="BE130" s="951"/>
      <c r="BF130" s="1104">
        <v>5.8</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474</v>
      </c>
      <c r="X131" s="1112"/>
      <c r="Y131" s="1112"/>
      <c r="Z131" s="1113"/>
      <c r="AA131" s="1005">
        <v>7290219</v>
      </c>
      <c r="AB131" s="984"/>
      <c r="AC131" s="984"/>
      <c r="AD131" s="984"/>
      <c r="AE131" s="985"/>
      <c r="AF131" s="983">
        <v>7349780</v>
      </c>
      <c r="AG131" s="984"/>
      <c r="AH131" s="984"/>
      <c r="AI131" s="984"/>
      <c r="AJ131" s="985"/>
      <c r="AK131" s="983">
        <v>7304272</v>
      </c>
      <c r="AL131" s="984"/>
      <c r="AM131" s="984"/>
      <c r="AN131" s="984"/>
      <c r="AO131" s="985"/>
      <c r="AP131" s="1114"/>
      <c r="AQ131" s="1115"/>
      <c r="AR131" s="1115"/>
      <c r="AS131" s="1115"/>
      <c r="AT131" s="1116"/>
      <c r="AU131" s="237"/>
      <c r="AV131" s="237"/>
      <c r="AW131" s="237"/>
      <c r="AX131" s="1086" t="s">
        <v>475</v>
      </c>
      <c r="AY131" s="1037"/>
      <c r="AZ131" s="1037"/>
      <c r="BA131" s="1037"/>
      <c r="BB131" s="1037"/>
      <c r="BC131" s="1037"/>
      <c r="BD131" s="1037"/>
      <c r="BE131" s="1038"/>
      <c r="BF131" s="1087">
        <v>60.2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476</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477</v>
      </c>
      <c r="W132" s="1097"/>
      <c r="X132" s="1097"/>
      <c r="Y132" s="1097"/>
      <c r="Z132" s="1098"/>
      <c r="AA132" s="1099">
        <v>6.0437553380000004</v>
      </c>
      <c r="AB132" s="1100"/>
      <c r="AC132" s="1100"/>
      <c r="AD132" s="1100"/>
      <c r="AE132" s="1101"/>
      <c r="AF132" s="1102">
        <v>5.1827809809999996</v>
      </c>
      <c r="AG132" s="1100"/>
      <c r="AH132" s="1100"/>
      <c r="AI132" s="1100"/>
      <c r="AJ132" s="1101"/>
      <c r="AK132" s="1102">
        <v>6.3392491409999998</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478</v>
      </c>
      <c r="W133" s="1080"/>
      <c r="X133" s="1080"/>
      <c r="Y133" s="1080"/>
      <c r="Z133" s="1081"/>
      <c r="AA133" s="1082">
        <v>6.5</v>
      </c>
      <c r="AB133" s="1083"/>
      <c r="AC133" s="1083"/>
      <c r="AD133" s="1083"/>
      <c r="AE133" s="1084"/>
      <c r="AF133" s="1082">
        <v>5.9</v>
      </c>
      <c r="AG133" s="1083"/>
      <c r="AH133" s="1083"/>
      <c r="AI133" s="1083"/>
      <c r="AJ133" s="1084"/>
      <c r="AK133" s="1082">
        <v>5.8</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479</v>
      </c>
      <c r="B5" s="248"/>
      <c r="C5" s="248"/>
      <c r="D5" s="248"/>
      <c r="E5" s="248"/>
      <c r="F5" s="248"/>
      <c r="G5" s="248"/>
      <c r="H5" s="248"/>
      <c r="I5" s="248"/>
      <c r="J5" s="248"/>
      <c r="K5" s="248"/>
      <c r="L5" s="248"/>
      <c r="M5" s="248"/>
      <c r="N5" s="248"/>
      <c r="O5" s="249"/>
    </row>
    <row r="6" spans="1:16" x14ac:dyDescent="0.15">
      <c r="A6" s="250"/>
      <c r="B6" s="246"/>
      <c r="C6" s="246"/>
      <c r="D6" s="246"/>
      <c r="E6" s="246"/>
      <c r="F6" s="246"/>
      <c r="G6" s="251" t="s">
        <v>480</v>
      </c>
      <c r="H6" s="251"/>
      <c r="I6" s="251"/>
      <c r="J6" s="251"/>
      <c r="K6" s="246"/>
      <c r="L6" s="246"/>
      <c r="M6" s="246"/>
      <c r="N6" s="246"/>
    </row>
    <row r="7" spans="1:16" x14ac:dyDescent="0.15">
      <c r="A7" s="250"/>
      <c r="B7" s="246"/>
      <c r="C7" s="246"/>
      <c r="D7" s="246"/>
      <c r="E7" s="246"/>
      <c r="F7" s="246"/>
      <c r="G7" s="253"/>
      <c r="H7" s="254"/>
      <c r="I7" s="254"/>
      <c r="J7" s="255"/>
      <c r="K7" s="1120" t="s">
        <v>481</v>
      </c>
      <c r="L7" s="256"/>
      <c r="M7" s="257" t="s">
        <v>482</v>
      </c>
      <c r="N7" s="258"/>
    </row>
    <row r="8" spans="1:16" x14ac:dyDescent="0.15">
      <c r="A8" s="250"/>
      <c r="B8" s="246"/>
      <c r="C8" s="246"/>
      <c r="D8" s="246"/>
      <c r="E8" s="246"/>
      <c r="F8" s="246"/>
      <c r="G8" s="259"/>
      <c r="H8" s="260"/>
      <c r="I8" s="260"/>
      <c r="J8" s="261"/>
      <c r="K8" s="1121"/>
      <c r="L8" s="262" t="s">
        <v>483</v>
      </c>
      <c r="M8" s="263" t="s">
        <v>484</v>
      </c>
      <c r="N8" s="264" t="s">
        <v>485</v>
      </c>
    </row>
    <row r="9" spans="1:16" x14ac:dyDescent="0.15">
      <c r="A9" s="250"/>
      <c r="B9" s="246"/>
      <c r="C9" s="246"/>
      <c r="D9" s="246"/>
      <c r="E9" s="246"/>
      <c r="F9" s="246"/>
      <c r="G9" s="1122" t="s">
        <v>486</v>
      </c>
      <c r="H9" s="1123"/>
      <c r="I9" s="1123"/>
      <c r="J9" s="1124"/>
      <c r="K9" s="265">
        <v>2681371</v>
      </c>
      <c r="L9" s="266">
        <v>72138</v>
      </c>
      <c r="M9" s="267">
        <v>68135</v>
      </c>
      <c r="N9" s="268">
        <v>5.9</v>
      </c>
    </row>
    <row r="10" spans="1:16" x14ac:dyDescent="0.15">
      <c r="A10" s="250"/>
      <c r="B10" s="246"/>
      <c r="C10" s="246"/>
      <c r="D10" s="246"/>
      <c r="E10" s="246"/>
      <c r="F10" s="246"/>
      <c r="G10" s="1122" t="s">
        <v>487</v>
      </c>
      <c r="H10" s="1123"/>
      <c r="I10" s="1123"/>
      <c r="J10" s="1124"/>
      <c r="K10" s="269">
        <v>294297</v>
      </c>
      <c r="L10" s="270">
        <v>7918</v>
      </c>
      <c r="M10" s="271">
        <v>7843</v>
      </c>
      <c r="N10" s="272">
        <v>1</v>
      </c>
    </row>
    <row r="11" spans="1:16" ht="13.5" customHeight="1" x14ac:dyDescent="0.15">
      <c r="A11" s="250"/>
      <c r="B11" s="246"/>
      <c r="C11" s="246"/>
      <c r="D11" s="246"/>
      <c r="E11" s="246"/>
      <c r="F11" s="246"/>
      <c r="G11" s="1122" t="s">
        <v>488</v>
      </c>
      <c r="H11" s="1123"/>
      <c r="I11" s="1123"/>
      <c r="J11" s="1124"/>
      <c r="K11" s="269">
        <v>437199</v>
      </c>
      <c r="L11" s="270">
        <v>11762</v>
      </c>
      <c r="M11" s="271">
        <v>8431</v>
      </c>
      <c r="N11" s="272">
        <v>39.5</v>
      </c>
    </row>
    <row r="12" spans="1:16" ht="13.5" customHeight="1" x14ac:dyDescent="0.15">
      <c r="A12" s="250"/>
      <c r="B12" s="246"/>
      <c r="C12" s="246"/>
      <c r="D12" s="246"/>
      <c r="E12" s="246"/>
      <c r="F12" s="246"/>
      <c r="G12" s="1122" t="s">
        <v>489</v>
      </c>
      <c r="H12" s="1123"/>
      <c r="I12" s="1123"/>
      <c r="J12" s="1124"/>
      <c r="K12" s="269" t="s">
        <v>490</v>
      </c>
      <c r="L12" s="270" t="s">
        <v>490</v>
      </c>
      <c r="M12" s="271">
        <v>1146</v>
      </c>
      <c r="N12" s="272" t="s">
        <v>490</v>
      </c>
    </row>
    <row r="13" spans="1:16" ht="13.5" customHeight="1" x14ac:dyDescent="0.15">
      <c r="A13" s="250"/>
      <c r="B13" s="246"/>
      <c r="C13" s="246"/>
      <c r="D13" s="246"/>
      <c r="E13" s="246"/>
      <c r="F13" s="246"/>
      <c r="G13" s="1122" t="s">
        <v>491</v>
      </c>
      <c r="H13" s="1123"/>
      <c r="I13" s="1123"/>
      <c r="J13" s="1124"/>
      <c r="K13" s="269" t="s">
        <v>490</v>
      </c>
      <c r="L13" s="270" t="s">
        <v>490</v>
      </c>
      <c r="M13" s="271">
        <v>13</v>
      </c>
      <c r="N13" s="272" t="s">
        <v>490</v>
      </c>
    </row>
    <row r="14" spans="1:16" ht="13.5" customHeight="1" x14ac:dyDescent="0.15">
      <c r="A14" s="250"/>
      <c r="B14" s="246"/>
      <c r="C14" s="246"/>
      <c r="D14" s="246"/>
      <c r="E14" s="246"/>
      <c r="F14" s="246"/>
      <c r="G14" s="1122" t="s">
        <v>492</v>
      </c>
      <c r="H14" s="1123"/>
      <c r="I14" s="1123"/>
      <c r="J14" s="1124"/>
      <c r="K14" s="269">
        <v>87845</v>
      </c>
      <c r="L14" s="270">
        <v>2363</v>
      </c>
      <c r="M14" s="271">
        <v>2999</v>
      </c>
      <c r="N14" s="272">
        <v>-21.2</v>
      </c>
    </row>
    <row r="15" spans="1:16" ht="13.5" customHeight="1" x14ac:dyDescent="0.15">
      <c r="A15" s="250"/>
      <c r="B15" s="246"/>
      <c r="C15" s="246"/>
      <c r="D15" s="246"/>
      <c r="E15" s="246"/>
      <c r="F15" s="246"/>
      <c r="G15" s="1122" t="s">
        <v>493</v>
      </c>
      <c r="H15" s="1123"/>
      <c r="I15" s="1123"/>
      <c r="J15" s="1124"/>
      <c r="K15" s="269">
        <v>100178</v>
      </c>
      <c r="L15" s="270">
        <v>2695</v>
      </c>
      <c r="M15" s="271">
        <v>1559</v>
      </c>
      <c r="N15" s="272">
        <v>72.900000000000006</v>
      </c>
    </row>
    <row r="16" spans="1:16" x14ac:dyDescent="0.15">
      <c r="A16" s="250"/>
      <c r="B16" s="246"/>
      <c r="C16" s="246"/>
      <c r="D16" s="246"/>
      <c r="E16" s="246"/>
      <c r="F16" s="246"/>
      <c r="G16" s="1125" t="s">
        <v>494</v>
      </c>
      <c r="H16" s="1126"/>
      <c r="I16" s="1126"/>
      <c r="J16" s="1127"/>
      <c r="K16" s="270">
        <v>-303391</v>
      </c>
      <c r="L16" s="270">
        <v>-8162</v>
      </c>
      <c r="M16" s="271">
        <v>-6577</v>
      </c>
      <c r="N16" s="272">
        <v>24.1</v>
      </c>
    </row>
    <row r="17" spans="1:16" x14ac:dyDescent="0.15">
      <c r="A17" s="250"/>
      <c r="B17" s="246"/>
      <c r="C17" s="246"/>
      <c r="D17" s="246"/>
      <c r="E17" s="246"/>
      <c r="F17" s="246"/>
      <c r="G17" s="1125" t="s">
        <v>169</v>
      </c>
      <c r="H17" s="1126"/>
      <c r="I17" s="1126"/>
      <c r="J17" s="1127"/>
      <c r="K17" s="270">
        <v>3297499</v>
      </c>
      <c r="L17" s="270">
        <v>88714</v>
      </c>
      <c r="M17" s="271">
        <v>83548</v>
      </c>
      <c r="N17" s="272">
        <v>6.2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495</v>
      </c>
      <c r="H19" s="246"/>
      <c r="I19" s="246"/>
      <c r="J19" s="246"/>
      <c r="K19" s="246"/>
      <c r="L19" s="246"/>
      <c r="M19" s="246"/>
      <c r="N19" s="246"/>
    </row>
    <row r="20" spans="1:16" x14ac:dyDescent="0.15">
      <c r="A20" s="250"/>
      <c r="B20" s="246"/>
      <c r="C20" s="246"/>
      <c r="D20" s="246"/>
      <c r="E20" s="246"/>
      <c r="F20" s="246"/>
      <c r="G20" s="274"/>
      <c r="H20" s="275"/>
      <c r="I20" s="275"/>
      <c r="J20" s="276"/>
      <c r="K20" s="277" t="s">
        <v>496</v>
      </c>
      <c r="L20" s="278" t="s">
        <v>497</v>
      </c>
      <c r="M20" s="279" t="s">
        <v>498</v>
      </c>
      <c r="N20" s="280"/>
    </row>
    <row r="21" spans="1:16" s="286" customFormat="1" x14ac:dyDescent="0.15">
      <c r="A21" s="281"/>
      <c r="B21" s="251"/>
      <c r="C21" s="251"/>
      <c r="D21" s="251"/>
      <c r="E21" s="251"/>
      <c r="F21" s="251"/>
      <c r="G21" s="1117" t="s">
        <v>499</v>
      </c>
      <c r="H21" s="1118"/>
      <c r="I21" s="1118"/>
      <c r="J21" s="1119"/>
      <c r="K21" s="282">
        <v>7.53</v>
      </c>
      <c r="L21" s="283">
        <v>8.0299999999999994</v>
      </c>
      <c r="M21" s="284">
        <v>-0.5</v>
      </c>
      <c r="N21" s="251"/>
      <c r="O21" s="285"/>
      <c r="P21" s="281"/>
    </row>
    <row r="22" spans="1:16" s="286" customFormat="1" x14ac:dyDescent="0.15">
      <c r="A22" s="281"/>
      <c r="B22" s="251"/>
      <c r="C22" s="251"/>
      <c r="D22" s="251"/>
      <c r="E22" s="251"/>
      <c r="F22" s="251"/>
      <c r="G22" s="1117" t="s">
        <v>500</v>
      </c>
      <c r="H22" s="1118"/>
      <c r="I22" s="1118"/>
      <c r="J22" s="1119"/>
      <c r="K22" s="287">
        <v>94.2</v>
      </c>
      <c r="L22" s="288">
        <v>97.6</v>
      </c>
      <c r="M22" s="289">
        <v>-3.4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503</v>
      </c>
      <c r="H29" s="251"/>
      <c r="I29" s="251"/>
      <c r="J29" s="251"/>
      <c r="K29" s="246"/>
      <c r="L29" s="246"/>
      <c r="M29" s="246"/>
      <c r="N29" s="246"/>
      <c r="O29" s="295"/>
    </row>
    <row r="30" spans="1:16" x14ac:dyDescent="0.15">
      <c r="A30" s="250"/>
      <c r="B30" s="246"/>
      <c r="C30" s="246"/>
      <c r="D30" s="246"/>
      <c r="E30" s="246"/>
      <c r="F30" s="246"/>
      <c r="G30" s="253"/>
      <c r="H30" s="254"/>
      <c r="I30" s="254"/>
      <c r="J30" s="255"/>
      <c r="K30" s="1120" t="s">
        <v>481</v>
      </c>
      <c r="L30" s="256"/>
      <c r="M30" s="257" t="s">
        <v>482</v>
      </c>
      <c r="N30" s="258"/>
    </row>
    <row r="31" spans="1:16" x14ac:dyDescent="0.15">
      <c r="A31" s="250"/>
      <c r="B31" s="246"/>
      <c r="C31" s="246"/>
      <c r="D31" s="246"/>
      <c r="E31" s="246"/>
      <c r="F31" s="246"/>
      <c r="G31" s="259"/>
      <c r="H31" s="260"/>
      <c r="I31" s="260"/>
      <c r="J31" s="261"/>
      <c r="K31" s="1121"/>
      <c r="L31" s="262" t="s">
        <v>483</v>
      </c>
      <c r="M31" s="263" t="s">
        <v>484</v>
      </c>
      <c r="N31" s="264" t="s">
        <v>485</v>
      </c>
    </row>
    <row r="32" spans="1:16" ht="27" customHeight="1" x14ac:dyDescent="0.15">
      <c r="A32" s="250"/>
      <c r="B32" s="246"/>
      <c r="C32" s="246"/>
      <c r="D32" s="246"/>
      <c r="E32" s="246"/>
      <c r="F32" s="246"/>
      <c r="G32" s="1133" t="s">
        <v>504</v>
      </c>
      <c r="H32" s="1134"/>
      <c r="I32" s="1134"/>
      <c r="J32" s="1135"/>
      <c r="K32" s="296">
        <v>1246966</v>
      </c>
      <c r="L32" s="296">
        <v>33548</v>
      </c>
      <c r="M32" s="297">
        <v>50382</v>
      </c>
      <c r="N32" s="298">
        <v>-33.4</v>
      </c>
    </row>
    <row r="33" spans="1:16" ht="13.5" customHeight="1" x14ac:dyDescent="0.15">
      <c r="A33" s="250"/>
      <c r="B33" s="246"/>
      <c r="C33" s="246"/>
      <c r="D33" s="246"/>
      <c r="E33" s="246"/>
      <c r="F33" s="246"/>
      <c r="G33" s="1133" t="s">
        <v>505</v>
      </c>
      <c r="H33" s="1134"/>
      <c r="I33" s="1134"/>
      <c r="J33" s="1135"/>
      <c r="K33" s="296" t="s">
        <v>490</v>
      </c>
      <c r="L33" s="296" t="s">
        <v>490</v>
      </c>
      <c r="M33" s="297" t="s">
        <v>490</v>
      </c>
      <c r="N33" s="298" t="s">
        <v>490</v>
      </c>
    </row>
    <row r="34" spans="1:16" ht="27" customHeight="1" x14ac:dyDescent="0.15">
      <c r="A34" s="250"/>
      <c r="B34" s="246"/>
      <c r="C34" s="246"/>
      <c r="D34" s="246"/>
      <c r="E34" s="246"/>
      <c r="F34" s="246"/>
      <c r="G34" s="1133" t="s">
        <v>506</v>
      </c>
      <c r="H34" s="1134"/>
      <c r="I34" s="1134"/>
      <c r="J34" s="1135"/>
      <c r="K34" s="296" t="s">
        <v>490</v>
      </c>
      <c r="L34" s="296" t="s">
        <v>490</v>
      </c>
      <c r="M34" s="297">
        <v>67</v>
      </c>
      <c r="N34" s="298" t="s">
        <v>490</v>
      </c>
    </row>
    <row r="35" spans="1:16" ht="27" customHeight="1" x14ac:dyDescent="0.15">
      <c r="A35" s="250"/>
      <c r="B35" s="246"/>
      <c r="C35" s="246"/>
      <c r="D35" s="246"/>
      <c r="E35" s="246"/>
      <c r="F35" s="246"/>
      <c r="G35" s="1133" t="s">
        <v>507</v>
      </c>
      <c r="H35" s="1134"/>
      <c r="I35" s="1134"/>
      <c r="J35" s="1135"/>
      <c r="K35" s="296">
        <v>591566</v>
      </c>
      <c r="L35" s="296">
        <v>15915</v>
      </c>
      <c r="M35" s="297">
        <v>21211</v>
      </c>
      <c r="N35" s="298">
        <v>-25</v>
      </c>
    </row>
    <row r="36" spans="1:16" ht="27" customHeight="1" x14ac:dyDescent="0.15">
      <c r="A36" s="250"/>
      <c r="B36" s="246"/>
      <c r="C36" s="246"/>
      <c r="D36" s="246"/>
      <c r="E36" s="246"/>
      <c r="F36" s="246"/>
      <c r="G36" s="1133" t="s">
        <v>508</v>
      </c>
      <c r="H36" s="1134"/>
      <c r="I36" s="1134"/>
      <c r="J36" s="1135"/>
      <c r="K36" s="296">
        <v>85772</v>
      </c>
      <c r="L36" s="296">
        <v>2308</v>
      </c>
      <c r="M36" s="297">
        <v>3327</v>
      </c>
      <c r="N36" s="298">
        <v>-30.6</v>
      </c>
    </row>
    <row r="37" spans="1:16" ht="13.5" customHeight="1" x14ac:dyDescent="0.15">
      <c r="A37" s="250"/>
      <c r="B37" s="246"/>
      <c r="C37" s="246"/>
      <c r="D37" s="246"/>
      <c r="E37" s="246"/>
      <c r="F37" s="246"/>
      <c r="G37" s="1133" t="s">
        <v>509</v>
      </c>
      <c r="H37" s="1134"/>
      <c r="I37" s="1134"/>
      <c r="J37" s="1135"/>
      <c r="K37" s="296" t="s">
        <v>490</v>
      </c>
      <c r="L37" s="296" t="s">
        <v>490</v>
      </c>
      <c r="M37" s="297">
        <v>797</v>
      </c>
      <c r="N37" s="298" t="s">
        <v>490</v>
      </c>
    </row>
    <row r="38" spans="1:16" ht="27" customHeight="1" x14ac:dyDescent="0.15">
      <c r="A38" s="250"/>
      <c r="B38" s="246"/>
      <c r="C38" s="246"/>
      <c r="D38" s="246"/>
      <c r="E38" s="246"/>
      <c r="F38" s="246"/>
      <c r="G38" s="1136" t="s">
        <v>510</v>
      </c>
      <c r="H38" s="1137"/>
      <c r="I38" s="1137"/>
      <c r="J38" s="1138"/>
      <c r="K38" s="299">
        <v>474</v>
      </c>
      <c r="L38" s="299">
        <v>13</v>
      </c>
      <c r="M38" s="300">
        <v>3</v>
      </c>
      <c r="N38" s="301">
        <v>333.3</v>
      </c>
      <c r="O38" s="295"/>
    </row>
    <row r="39" spans="1:16" x14ac:dyDescent="0.15">
      <c r="A39" s="250"/>
      <c r="B39" s="246"/>
      <c r="C39" s="246"/>
      <c r="D39" s="246"/>
      <c r="E39" s="246"/>
      <c r="F39" s="246"/>
      <c r="G39" s="1136" t="s">
        <v>511</v>
      </c>
      <c r="H39" s="1137"/>
      <c r="I39" s="1137"/>
      <c r="J39" s="1138"/>
      <c r="K39" s="302">
        <v>-14704</v>
      </c>
      <c r="L39" s="302">
        <v>-396</v>
      </c>
      <c r="M39" s="303">
        <v>-4757</v>
      </c>
      <c r="N39" s="304">
        <v>-91.7</v>
      </c>
      <c r="O39" s="295"/>
    </row>
    <row r="40" spans="1:16" ht="27" customHeight="1" x14ac:dyDescent="0.15">
      <c r="A40" s="250"/>
      <c r="B40" s="246"/>
      <c r="C40" s="246"/>
      <c r="D40" s="246"/>
      <c r="E40" s="246"/>
      <c r="F40" s="246"/>
      <c r="G40" s="1133" t="s">
        <v>512</v>
      </c>
      <c r="H40" s="1134"/>
      <c r="I40" s="1134"/>
      <c r="J40" s="1135"/>
      <c r="K40" s="302">
        <v>-1447038</v>
      </c>
      <c r="L40" s="302">
        <v>-38930</v>
      </c>
      <c r="M40" s="303">
        <v>-48278</v>
      </c>
      <c r="N40" s="304">
        <v>-19.399999999999999</v>
      </c>
      <c r="O40" s="295"/>
    </row>
    <row r="41" spans="1:16" x14ac:dyDescent="0.15">
      <c r="A41" s="250"/>
      <c r="B41" s="246"/>
      <c r="C41" s="246"/>
      <c r="D41" s="246"/>
      <c r="E41" s="246"/>
      <c r="F41" s="246"/>
      <c r="G41" s="1139" t="s">
        <v>280</v>
      </c>
      <c r="H41" s="1140"/>
      <c r="I41" s="1140"/>
      <c r="J41" s="1141"/>
      <c r="K41" s="296">
        <v>463036</v>
      </c>
      <c r="L41" s="302">
        <v>12457</v>
      </c>
      <c r="M41" s="303">
        <v>22752</v>
      </c>
      <c r="N41" s="304">
        <v>-45.2</v>
      </c>
      <c r="O41" s="295"/>
    </row>
    <row r="42" spans="1:16" x14ac:dyDescent="0.15">
      <c r="A42" s="250"/>
      <c r="B42" s="246"/>
      <c r="C42" s="246"/>
      <c r="D42" s="246"/>
      <c r="E42" s="246"/>
      <c r="F42" s="246"/>
      <c r="G42" s="305" t="s">
        <v>513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515</v>
      </c>
      <c r="H48" s="310"/>
      <c r="I48" s="310"/>
      <c r="J48" s="310"/>
      <c r="K48" s="310"/>
      <c r="L48" s="310"/>
      <c r="M48" s="311"/>
      <c r="N48" s="310"/>
    </row>
    <row r="49" spans="1:14" ht="13.5" customHeight="1" x14ac:dyDescent="0.15">
      <c r="A49" s="250"/>
      <c r="B49" s="246"/>
      <c r="C49" s="246"/>
      <c r="D49" s="246"/>
      <c r="E49" s="246"/>
      <c r="F49" s="246"/>
      <c r="G49" s="312"/>
      <c r="H49" s="313"/>
      <c r="I49" s="1128" t="s">
        <v>481</v>
      </c>
      <c r="J49" s="1130" t="s">
        <v>516</v>
      </c>
      <c r="K49" s="1131"/>
      <c r="L49" s="1131"/>
      <c r="M49" s="1131"/>
      <c r="N49" s="1132"/>
    </row>
    <row r="50" spans="1:14" x14ac:dyDescent="0.15">
      <c r="A50" s="250"/>
      <c r="B50" s="246"/>
      <c r="C50" s="246"/>
      <c r="D50" s="246"/>
      <c r="E50" s="246"/>
      <c r="F50" s="246"/>
      <c r="G50" s="314"/>
      <c r="H50" s="315"/>
      <c r="I50" s="1129"/>
      <c r="J50" s="316" t="s">
        <v>517</v>
      </c>
      <c r="K50" s="317" t="s">
        <v>518</v>
      </c>
      <c r="L50" s="318" t="s">
        <v>519</v>
      </c>
      <c r="M50" s="319" t="s">
        <v>520</v>
      </c>
      <c r="N50" s="320" t="s">
        <v>521</v>
      </c>
    </row>
    <row r="51" spans="1:14" x14ac:dyDescent="0.15">
      <c r="A51" s="250"/>
      <c r="B51" s="246"/>
      <c r="C51" s="246"/>
      <c r="D51" s="246"/>
      <c r="E51" s="246"/>
      <c r="F51" s="246"/>
      <c r="G51" s="312" t="s">
        <v>522</v>
      </c>
      <c r="H51" s="313"/>
      <c r="I51" s="321">
        <v>2190922</v>
      </c>
      <c r="J51" s="322">
        <v>59583</v>
      </c>
      <c r="K51" s="323">
        <v>28.1</v>
      </c>
      <c r="L51" s="324">
        <v>75709</v>
      </c>
      <c r="M51" s="325">
        <v>12.7</v>
      </c>
      <c r="N51" s="326">
        <v>15.4</v>
      </c>
    </row>
    <row r="52" spans="1:14" x14ac:dyDescent="0.15">
      <c r="A52" s="250"/>
      <c r="B52" s="246"/>
      <c r="C52" s="246"/>
      <c r="D52" s="246"/>
      <c r="E52" s="246"/>
      <c r="F52" s="246"/>
      <c r="G52" s="327"/>
      <c r="H52" s="328" t="s">
        <v>523</v>
      </c>
      <c r="I52" s="329">
        <v>1131291</v>
      </c>
      <c r="J52" s="330">
        <v>30766</v>
      </c>
      <c r="K52" s="331">
        <v>6.5</v>
      </c>
      <c r="L52" s="332">
        <v>35212</v>
      </c>
      <c r="M52" s="333">
        <v>0</v>
      </c>
      <c r="N52" s="334">
        <v>6.5</v>
      </c>
    </row>
    <row r="53" spans="1:14" x14ac:dyDescent="0.15">
      <c r="A53" s="250"/>
      <c r="B53" s="246"/>
      <c r="C53" s="246"/>
      <c r="D53" s="246"/>
      <c r="E53" s="246"/>
      <c r="F53" s="246"/>
      <c r="G53" s="312" t="s">
        <v>524</v>
      </c>
      <c r="H53" s="313"/>
      <c r="I53" s="321">
        <v>3591684</v>
      </c>
      <c r="J53" s="322">
        <v>97375</v>
      </c>
      <c r="K53" s="323">
        <v>63.4</v>
      </c>
      <c r="L53" s="324">
        <v>90961</v>
      </c>
      <c r="M53" s="325">
        <v>20.100000000000001</v>
      </c>
      <c r="N53" s="326">
        <v>43.3</v>
      </c>
    </row>
    <row r="54" spans="1:14" x14ac:dyDescent="0.15">
      <c r="A54" s="250"/>
      <c r="B54" s="246"/>
      <c r="C54" s="246"/>
      <c r="D54" s="246"/>
      <c r="E54" s="246"/>
      <c r="F54" s="246"/>
      <c r="G54" s="327"/>
      <c r="H54" s="328" t="s">
        <v>523</v>
      </c>
      <c r="I54" s="329">
        <v>993386</v>
      </c>
      <c r="J54" s="330">
        <v>26932</v>
      </c>
      <c r="K54" s="331">
        <v>-12.5</v>
      </c>
      <c r="L54" s="332">
        <v>37720</v>
      </c>
      <c r="M54" s="333">
        <v>7.1</v>
      </c>
      <c r="N54" s="334">
        <v>-19.600000000000001</v>
      </c>
    </row>
    <row r="55" spans="1:14" x14ac:dyDescent="0.15">
      <c r="A55" s="250"/>
      <c r="B55" s="246"/>
      <c r="C55" s="246"/>
      <c r="D55" s="246"/>
      <c r="E55" s="246"/>
      <c r="F55" s="246"/>
      <c r="G55" s="312" t="s">
        <v>525</v>
      </c>
      <c r="H55" s="313"/>
      <c r="I55" s="321">
        <v>3931221</v>
      </c>
      <c r="J55" s="322">
        <v>106080</v>
      </c>
      <c r="K55" s="323">
        <v>8.9</v>
      </c>
      <c r="L55" s="324">
        <v>106614</v>
      </c>
      <c r="M55" s="325">
        <v>17.2</v>
      </c>
      <c r="N55" s="326">
        <v>-8.3000000000000007</v>
      </c>
    </row>
    <row r="56" spans="1:14" x14ac:dyDescent="0.15">
      <c r="A56" s="250"/>
      <c r="B56" s="246"/>
      <c r="C56" s="246"/>
      <c r="D56" s="246"/>
      <c r="E56" s="246"/>
      <c r="F56" s="246"/>
      <c r="G56" s="327"/>
      <c r="H56" s="328" t="s">
        <v>523</v>
      </c>
      <c r="I56" s="329">
        <v>1682037</v>
      </c>
      <c r="J56" s="330">
        <v>45388</v>
      </c>
      <c r="K56" s="331">
        <v>68.5</v>
      </c>
      <c r="L56" s="332">
        <v>45545</v>
      </c>
      <c r="M56" s="333">
        <v>20.7</v>
      </c>
      <c r="N56" s="334">
        <v>47.8</v>
      </c>
    </row>
    <row r="57" spans="1:14" x14ac:dyDescent="0.15">
      <c r="A57" s="250"/>
      <c r="B57" s="246"/>
      <c r="C57" s="246"/>
      <c r="D57" s="246"/>
      <c r="E57" s="246"/>
      <c r="F57" s="246"/>
      <c r="G57" s="312" t="s">
        <v>526</v>
      </c>
      <c r="H57" s="313"/>
      <c r="I57" s="321">
        <v>3421499</v>
      </c>
      <c r="J57" s="322">
        <v>92318</v>
      </c>
      <c r="K57" s="323">
        <v>-13</v>
      </c>
      <c r="L57" s="324">
        <v>81768</v>
      </c>
      <c r="M57" s="325">
        <v>-23.3</v>
      </c>
      <c r="N57" s="326">
        <v>10.3</v>
      </c>
    </row>
    <row r="58" spans="1:14" x14ac:dyDescent="0.15">
      <c r="A58" s="250"/>
      <c r="B58" s="246"/>
      <c r="C58" s="246"/>
      <c r="D58" s="246"/>
      <c r="E58" s="246"/>
      <c r="F58" s="246"/>
      <c r="G58" s="327"/>
      <c r="H58" s="328" t="s">
        <v>523</v>
      </c>
      <c r="I58" s="329">
        <v>848922</v>
      </c>
      <c r="J58" s="330">
        <v>22905</v>
      </c>
      <c r="K58" s="331">
        <v>-49.5</v>
      </c>
      <c r="L58" s="332">
        <v>37917</v>
      </c>
      <c r="M58" s="333">
        <v>-16.7</v>
      </c>
      <c r="N58" s="334">
        <v>-32.799999999999997</v>
      </c>
    </row>
    <row r="59" spans="1:14" x14ac:dyDescent="0.15">
      <c r="A59" s="250"/>
      <c r="B59" s="246"/>
      <c r="C59" s="246"/>
      <c r="D59" s="246"/>
      <c r="E59" s="246"/>
      <c r="F59" s="246"/>
      <c r="G59" s="312" t="s">
        <v>527</v>
      </c>
      <c r="H59" s="313"/>
      <c r="I59" s="321">
        <v>6189392</v>
      </c>
      <c r="J59" s="322">
        <v>166516</v>
      </c>
      <c r="K59" s="323">
        <v>80.400000000000006</v>
      </c>
      <c r="L59" s="324">
        <v>65876</v>
      </c>
      <c r="M59" s="325">
        <v>-19.399999999999999</v>
      </c>
      <c r="N59" s="326">
        <v>99.8</v>
      </c>
    </row>
    <row r="60" spans="1:14" x14ac:dyDescent="0.15">
      <c r="A60" s="250"/>
      <c r="B60" s="246"/>
      <c r="C60" s="246"/>
      <c r="D60" s="246"/>
      <c r="E60" s="246"/>
      <c r="F60" s="246"/>
      <c r="G60" s="327"/>
      <c r="H60" s="328" t="s">
        <v>523</v>
      </c>
      <c r="I60" s="335">
        <v>1204248</v>
      </c>
      <c r="J60" s="330">
        <v>32398</v>
      </c>
      <c r="K60" s="331">
        <v>41.4</v>
      </c>
      <c r="L60" s="332">
        <v>36484</v>
      </c>
      <c r="M60" s="333">
        <v>-3.8</v>
      </c>
      <c r="N60" s="334">
        <v>45.2</v>
      </c>
    </row>
    <row r="61" spans="1:14" x14ac:dyDescent="0.15">
      <c r="A61" s="250"/>
      <c r="B61" s="246"/>
      <c r="C61" s="246"/>
      <c r="D61" s="246"/>
      <c r="E61" s="246"/>
      <c r="F61" s="246"/>
      <c r="G61" s="312" t="s">
        <v>528</v>
      </c>
      <c r="H61" s="336"/>
      <c r="I61" s="337">
        <v>3864944</v>
      </c>
      <c r="J61" s="338">
        <v>104374</v>
      </c>
      <c r="K61" s="339">
        <v>33.6</v>
      </c>
      <c r="L61" s="340">
        <v>84186</v>
      </c>
      <c r="M61" s="341">
        <v>1.5</v>
      </c>
      <c r="N61" s="326">
        <v>32.1</v>
      </c>
    </row>
    <row r="62" spans="1:14" x14ac:dyDescent="0.15">
      <c r="A62" s="250"/>
      <c r="B62" s="246"/>
      <c r="C62" s="246"/>
      <c r="D62" s="246"/>
      <c r="E62" s="246"/>
      <c r="F62" s="246"/>
      <c r="G62" s="327"/>
      <c r="H62" s="328" t="s">
        <v>523</v>
      </c>
      <c r="I62" s="329">
        <v>1171977</v>
      </c>
      <c r="J62" s="330">
        <v>31678</v>
      </c>
      <c r="K62" s="331">
        <v>10.9</v>
      </c>
      <c r="L62" s="332">
        <v>38576</v>
      </c>
      <c r="M62" s="333">
        <v>1.5</v>
      </c>
      <c r="N62" s="334">
        <v>9.4</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42" t="s">
        <v>3</v>
      </c>
      <c r="D47" s="1142"/>
      <c r="E47" s="1143"/>
      <c r="F47" s="11">
        <v>34.69</v>
      </c>
      <c r="G47" s="12">
        <v>38.31</v>
      </c>
      <c r="H47" s="12">
        <v>39.49</v>
      </c>
      <c r="I47" s="12">
        <v>39.450000000000003</v>
      </c>
      <c r="J47" s="13">
        <v>29.12</v>
      </c>
    </row>
    <row r="48" spans="2:10" ht="57.75" customHeight="1" x14ac:dyDescent="0.15">
      <c r="B48" s="14"/>
      <c r="C48" s="1144" t="s">
        <v>4</v>
      </c>
      <c r="D48" s="1144"/>
      <c r="E48" s="1145"/>
      <c r="F48" s="15">
        <v>8.8699999999999992</v>
      </c>
      <c r="G48" s="16">
        <v>7.24</v>
      </c>
      <c r="H48" s="16">
        <v>6.99</v>
      </c>
      <c r="I48" s="16">
        <v>2.02</v>
      </c>
      <c r="J48" s="17">
        <v>1.94</v>
      </c>
    </row>
    <row r="49" spans="2:10" ht="57.75" customHeight="1" thickBot="1" x14ac:dyDescent="0.2">
      <c r="B49" s="18"/>
      <c r="C49" s="1146" t="s">
        <v>5</v>
      </c>
      <c r="D49" s="1146"/>
      <c r="E49" s="1147"/>
      <c r="F49" s="19">
        <v>4.4000000000000004</v>
      </c>
      <c r="G49" s="20">
        <v>2.5499999999999998</v>
      </c>
      <c r="H49" s="20">
        <v>0.56999999999999995</v>
      </c>
      <c r="I49" s="20" t="s">
        <v>535</v>
      </c>
      <c r="J49" s="21" t="s">
        <v>536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2018-03-01T08:03:47Z</cp:lastPrinted>
  <dcterms:created xsi:type="dcterms:W3CDTF">2018-01-24T05:41:22Z</dcterms:created>
  <dcterms:modified xsi:type="dcterms:W3CDTF">2018-03-01T08:22:25Z</dcterms:modified>
</cp:coreProperties>
</file>