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<sst xmlns="http://schemas.openxmlformats.org/spreadsheetml/2006/main" xmlns:r="http://schemas.openxmlformats.org/officeDocument/2006/relationships" count="539" uniqueCount="539">
  <si>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</si>
  <si>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</si>
  <si>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</si>
  <si>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</si>
  <si>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</si>
  <si>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</si>
  <si>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</si>
  <si>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</si>
  <si>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</si>
  <si>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</si>
  <si>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</si>
  <si>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</si>
  <si>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</si>
  <si>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</si>
  <si>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</si>
  <si>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</si>
  <si>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</si>
  <si>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</si>
  <si>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</si>
  <si>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</si>
  <si>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</si>
  <si>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</si>
  <si>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</si>
  <si>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</si>
  <si>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</si>
  <si>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</si>
  <si>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</si>
  <si>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</si>
  <si>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</si>
  <si>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</si>
  <si>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</si>
  <si>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</si>
  <si>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</si>
  <si>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</si>
  <si>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</si>
  <si>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</si>
  <si>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</si>
  <si>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</si>
  <si>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</si>
  <si>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</si>
  <si>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</si>
  <si>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</si>
  <si>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</si>
  <si>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</si>
  <si>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</si>
  <si>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</si>
  <si>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</si>
  <si>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</si>
  <si>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</si>
  <si>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</si>
  <si>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</si>
  <si>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</si>
  <si>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</si>
  <si>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</si>
  <si>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</si>
  <si>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</si>
  <si>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</si>
  <si>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</si>
  <si>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</si>
  <si>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</si>
  <si>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</si>
  <si>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</si>
  <si>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</si>
  <si>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</si>
  <si>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</si>
  <si>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</si>
  <si>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</si>
  <si>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</si>
  <si>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</si>
  <si>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</si>
  <si>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</si>
  <si>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</si>
  <si>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</si>
  <si>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</si>
  <si>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</si>
  <si>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</si>
  <si>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</si>
  <si>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</si>
  <si>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</si>
  <si>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</si>
  <si>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</si>
  <si>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</si>
  <si>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霊苑整備基金</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</si>
  <si>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</si>
  <si>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</si>
  <si>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</si>
  <si>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</si>
  <si>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</si>
  <si>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</si>
  <si>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</si>
  <si>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</si>
  <si>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</si>
  <si>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</si>
  <si>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</si>
  <si>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</si>
  <si>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</si>
  <si>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</si>
  <si>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</si>
  <si>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</si>
  <si>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</si>
  <si>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</si>
  <si>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</si>
  <si>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</si>
  <si>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</si>
  <si>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</si>
  <si>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</si>
  <si>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</si>
  <si>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</si>
  <si>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</si>
  <si>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</si>
  <si>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</si>
  <si>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</si>
  <si>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</si>
  <si>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葛城市・広陵町介護認定審査会特別会計</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</si>
  <si>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</si>
  <si>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</si>
  <si>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</si>
  <si>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</si>
  <si>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</si>
  <si>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</si>
  <si>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</si>
  <si>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</si>
  <si>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</si>
  <si>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</si>
  <si>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</si>
  <si>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</si>
  <si>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</si>
  <si>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</si>
  <si>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</si>
  <si>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</si>
  <si>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</si>
  <si>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</si>
  <si>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</si>
  <si>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</si>
  <si>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</si>
  <si>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満期一括償還地方債の一年当たりの元金償還金に相当するもの
（年度割相当額）</t>
  </si>
  <si>
    <t>奈良県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</si>
  <si>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</si>
  <si>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</si>
  <si>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</si>
  <si>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</si>
  <si>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</si>
  <si>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</si>
  <si>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</si>
  <si>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</si>
  <si>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</si>
  <si>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</si>
  <si>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</si>
  <si>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</si>
  <si>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</si>
  <si>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</si>
  <si>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</si>
  <si>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</si>
  <si>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</si>
  <si>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</si>
  <si>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</si>
  <si>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</si>
  <si>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区分</t>
    <rPh sb="0" eb="1">
      <t>ク</t>
    </rPh>
    <rPh sb="1" eb="2">
      <t>ブン</t>
    </rPh>
    <phoneticPr fontId="33"/>
  </si>
  <si>
    <t>葛城市</t>
  </si>
  <si>
    <t>地方交付税種地</t>
    <rPh sb="0" eb="2">
      <t>チホウ</t>
    </rPh>
    <rPh sb="2" eb="5">
      <t>コウフゼイ</t>
    </rPh>
    <rPh sb="5" eb="6">
      <t>シュ</t>
    </rPh>
    <rPh sb="6" eb="7">
      <t>チ</t>
    </rPh>
    <phoneticPr fontId="5"/>
  </si>
  <si>
    <t>2-6</t>
  </si>
  <si>
    <t>奈良県後期高齢者医療広域連合</t>
    <rPh sb="0" eb="3">
      <t>ナラケン</t>
    </rPh>
    <rPh sb="3" eb="8">
      <t>コウキコウ</t>
    </rPh>
    <rPh sb="8" eb="14">
      <t>イリョウコウイキレンゴウ</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</si>
  <si>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</si>
  <si>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</si>
  <si>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</si>
  <si>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</si>
  <si>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</si>
  <si>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</si>
  <si>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</si>
  <si>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</si>
  <si>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</si>
  <si>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</si>
  <si>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</si>
  <si>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</si>
  <si>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</si>
  <si>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</si>
  <si>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</si>
  <si>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</si>
  <si>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</si>
  <si>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</si>
  <si>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</si>
  <si>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</si>
  <si>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</si>
  <si>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</si>
  <si>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</si>
  <si>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</si>
  <si>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</si>
  <si>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</si>
  <si>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</si>
  <si>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</si>
  <si>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0.5</t>
  </si>
  <si>
    <t>　　　うち純固定資産税</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</si>
  <si>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</si>
  <si>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</si>
  <si>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</si>
  <si>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</si>
  <si>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</si>
  <si>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</si>
  <si>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</si>
  <si>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</si>
  <si>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</si>
  <si>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</si>
  <si>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</si>
  <si>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介護保険特別会計（保険事業勘定）</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</si>
  <si>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</si>
  <si>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</si>
  <si>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</si>
  <si>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</si>
  <si>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</si>
  <si>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</si>
  <si>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</si>
  <si>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国営十津川紀の川二期事業費償還基金</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</si>
  <si>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</si>
  <si>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</si>
  <si>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</si>
  <si>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</si>
  <si>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</si>
  <si>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</si>
  <si>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</si>
  <si>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後期高齢者医療保険特別会計</t>
  </si>
  <si>
    <t>令06.01.01(人)</t>
  </si>
  <si>
    <t>奈良県葛城市</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</si>
  <si>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</si>
  <si>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</si>
  <si>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</si>
  <si>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</si>
  <si>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</si>
  <si>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</si>
  <si>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歳出の状況（単位 千円・％）</t>
  </si>
  <si>
    <t>上水道</t>
  </si>
  <si>
    <t>実質赤字比率</t>
    <rPh sb="0" eb="2">
      <t>ジッシツ</t>
    </rPh>
    <rPh sb="2" eb="4">
      <t>アカジ</t>
    </rPh>
    <rPh sb="4" eb="6">
      <t>ヒリツ</t>
    </rPh>
    <phoneticPr fontId="35"/>
  </si>
  <si>
    <t>-0.3</t>
  </si>
  <si>
    <t>-0.4</t>
  </si>
  <si>
    <t>国民健康保険特別会計</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</si>
  <si>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</si>
  <si>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</si>
  <si>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</si>
  <si>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</si>
  <si>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</si>
  <si>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</si>
  <si>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</si>
  <si>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</si>
  <si>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</si>
  <si>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</si>
  <si>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</si>
  <si>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</si>
  <si>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</si>
  <si>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</si>
  <si>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</si>
  <si>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</si>
  <si>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</si>
  <si>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</si>
  <si>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</si>
  <si>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</si>
  <si>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</si>
  <si>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</si>
  <si>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</si>
  <si>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</si>
  <si>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</si>
  <si>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</si>
  <si>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</si>
  <si>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</si>
  <si>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</si>
  <si>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</si>
  <si>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</si>
  <si>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</si>
  <si>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</si>
  <si>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</si>
  <si>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葛󠄀城市シルバー人材センター</t>
    <rPh sb="0" eb="5">
      <t>カツラギシ</t>
    </rPh>
    <rPh sb="9" eb="11">
      <t>ジンザイ</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</si>
  <si>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</si>
  <si>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</si>
  <si>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</si>
  <si>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</si>
  <si>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</si>
  <si>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</si>
  <si>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</si>
  <si>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</si>
  <si>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</si>
  <si>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 0.43</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</si>
  <si>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</si>
  <si>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</si>
  <si>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</si>
  <si>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</si>
  <si>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</si>
  <si>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</si>
  <si>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</si>
  <si>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</si>
  <si>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</si>
  <si>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</si>
  <si>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</si>
  <si>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</si>
  <si>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</si>
  <si>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</si>
  <si>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</si>
  <si>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</si>
  <si>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</si>
  <si>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</si>
  <si>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</si>
  <si>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</si>
  <si>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</si>
  <si>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</si>
  <si>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</si>
  <si>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</si>
  <si>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</si>
  <si>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</si>
  <si>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</si>
  <si>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</si>
  <si>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</si>
  <si>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</si>
  <si>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</si>
  <si>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</si>
  <si>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</si>
  <si>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</si>
  <si>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</si>
  <si>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</si>
  <si>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</si>
  <si>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</si>
  <si>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</si>
  <si>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</si>
  <si>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</si>
  <si>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</si>
  <si>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</si>
  <si>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</si>
  <si>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</si>
  <si>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</si>
  <si>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</si>
  <si>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</si>
  <si>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</si>
  <si>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</si>
  <si>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</si>
  <si>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</si>
  <si>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</si>
  <si>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</si>
  <si>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</si>
  <si>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</si>
  <si>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</si>
  <si>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</si>
  <si>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</si>
  <si>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</si>
  <si>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</si>
  <si>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</si>
  <si>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</si>
  <si>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</si>
  <si>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</si>
  <si>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</si>
  <si>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</si>
  <si>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</si>
  <si>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</si>
  <si>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</si>
  <si>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奈良県広域水質検査センター組合</t>
    <rPh sb="0" eb="3">
      <t>ナラケン</t>
    </rPh>
    <rPh sb="3" eb="7">
      <t>コウイキ</t>
    </rPh>
    <rPh sb="7" eb="9">
      <t>ケンサ</t>
    </rPh>
    <rPh sb="13" eb="15">
      <t>クミアイ</t>
    </rPh>
    <phoneticPr fontId="5"/>
  </si>
  <si>
    <t>自動車取得税交付金</t>
  </si>
  <si>
    <t>土木費</t>
  </si>
  <si>
    <t>自動車税環境性能割交付金</t>
  </si>
  <si>
    <t>　　市町村たばこ税</t>
  </si>
  <si>
    <t>下水道事業会計</t>
  </si>
  <si>
    <t>教育費</t>
  </si>
  <si>
    <t>法人事業税交付金</t>
  </si>
  <si>
    <t>▲ 3.10</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</si>
  <si>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</si>
  <si>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</si>
  <si>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</si>
  <si>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</si>
  <si>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</si>
  <si>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</si>
  <si>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</si>
  <si>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</si>
  <si>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</si>
  <si>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</si>
  <si>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</si>
  <si>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</si>
  <si>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</si>
  <si>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</si>
  <si>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</si>
  <si>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</si>
  <si>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</si>
  <si>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</si>
  <si>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</si>
  <si>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</si>
  <si>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</si>
  <si>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</si>
  <si>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</si>
  <si>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</si>
  <si>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</si>
  <si>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</si>
  <si>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</si>
  <si>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</si>
  <si>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</si>
  <si>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</si>
  <si>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</si>
  <si>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</si>
  <si>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</si>
  <si>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</si>
  <si>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</si>
  <si>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</si>
  <si>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</si>
  <si>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</si>
  <si>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</si>
  <si>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</si>
  <si>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</si>
  <si>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</si>
  <si>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</si>
  <si>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</si>
  <si>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</si>
  <si>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</si>
  <si>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</si>
  <si>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</si>
  <si>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</si>
  <si>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</si>
  <si>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</si>
  <si>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</si>
  <si>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</si>
  <si>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</si>
  <si>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</si>
  <si>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</si>
  <si>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</si>
  <si>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</si>
  <si>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</si>
  <si>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</si>
  <si>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</si>
  <si>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</si>
  <si>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</si>
  <si>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</si>
  <si>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</si>
  <si>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</si>
  <si>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</si>
  <si>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</si>
  <si>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</si>
  <si>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</si>
  <si>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</si>
  <si>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</si>
  <si>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</si>
  <si>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</si>
  <si>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</si>
  <si>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</si>
  <si>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奈良県住宅新築資金等貸付金回収管理組合</t>
    <rPh sb="0" eb="3">
      <t>ナラケン</t>
    </rPh>
    <rPh sb="3" eb="7">
      <t>ジュウ</t>
    </rPh>
    <rPh sb="7" eb="10">
      <t>シキン</t>
    </rPh>
    <rPh sb="10" eb="12">
      <t>カシツケ</t>
    </rPh>
    <rPh sb="12" eb="13">
      <t>キン</t>
    </rPh>
    <rPh sb="13" eb="17">
      <t>カイシュ</t>
    </rPh>
    <rPh sb="17" eb="19">
      <t>クミアイ</t>
    </rPh>
    <phoneticPr fontId="5"/>
  </si>
  <si>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</si>
  <si>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</si>
  <si>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</si>
  <si>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</si>
  <si>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</si>
  <si>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</si>
  <si>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</si>
  <si>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</si>
  <si>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</si>
  <si>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</si>
  <si>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</si>
  <si>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</si>
  <si>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</si>
  <si>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</si>
  <si>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</si>
  <si>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</si>
  <si>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</si>
  <si>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</si>
  <si>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</si>
  <si>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</si>
  <si>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体力づくりセンター整備基金</t>
  </si>
  <si>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</si>
  <si>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</si>
  <si>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</si>
  <si>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人口1,000人当たり職員数（人）</t>
    <rPh sb="0" eb="2">
      <t>ジンコウ</t>
    </rPh>
    <rPh sb="7" eb="8">
      <t>ニン</t>
    </rPh>
    <rPh sb="8" eb="9">
      <t>ア</t>
    </rPh>
    <rPh sb="11" eb="14">
      <t>ショクインスウ</t>
    </rPh>
    <rPh sb="15" eb="16">
      <t>ヒト</t>
    </rPh>
    <phoneticPr fontId="5"/>
  </si>
  <si>
    <t>学校給食特別会計</t>
  </si>
  <si>
    <t>霊苑事業特別会計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</si>
  <si>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</si>
  <si>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</si>
  <si>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</si>
  <si>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</si>
  <si>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</si>
  <si>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</si>
  <si>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</si>
  <si>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介護保険特別会計（介護サービス事業勘定）</t>
  </si>
  <si>
    <t>水道事業会計</t>
  </si>
  <si>
    <t>奈良県信用保証協会</t>
    <rPh sb="0" eb="3">
      <t>ナラケン</t>
    </rPh>
    <rPh sb="3" eb="9">
      <t>シンヨウホショウキョウカイ</t>
    </rPh>
    <phoneticPr fontId="5"/>
  </si>
  <si>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</si>
  <si>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</si>
  <si>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</si>
  <si>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</si>
  <si>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</si>
  <si>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</si>
  <si>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</si>
  <si>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</si>
  <si>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</si>
  <si>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</si>
  <si>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</si>
  <si>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</si>
  <si>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</si>
  <si>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</si>
  <si>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</si>
  <si>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奈良県広域消防組合</t>
    <rPh sb="0" eb="3">
      <t>ナラケン</t>
    </rPh>
    <rPh sb="3" eb="9">
      <t>コウイキショ</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</si>
  <si>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</si>
  <si>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</si>
  <si>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</si>
  <si>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</si>
  <si>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</si>
  <si>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</si>
  <si>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</si>
  <si>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</si>
  <si>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</si>
  <si>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</si>
  <si>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</si>
  <si>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</si>
  <si>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</si>
  <si>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</si>
  <si>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</si>
  <si>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</si>
  <si>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</si>
  <si>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</si>
  <si>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</si>
  <si>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</si>
  <si>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</si>
  <si>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</si>
  <si>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</si>
  <si>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</si>
  <si>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</si>
  <si>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</si>
  <si>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</si>
  <si>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</si>
  <si>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</si>
  <si>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</si>
  <si>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</si>
  <si>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</si>
  <si>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</si>
  <si>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</si>
  <si>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</si>
  <si>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</si>
  <si>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</si>
  <si>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</si>
  <si>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</si>
  <si>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</si>
  <si>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</si>
  <si>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</si>
  <si>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</si>
  <si>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</si>
  <si>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</si>
  <si>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</si>
  <si>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0.37</t>
  </si>
  <si>
    <t>その他会計（赤字）</t>
  </si>
  <si>
    <t>奈良県葛城地区清掃事務組合</t>
    <rPh sb="0" eb="3">
      <t>ナラケン</t>
    </rPh>
    <rPh sb="3" eb="4">
      <t>カツ</t>
    </rPh>
    <rPh sb="4" eb="7">
      <t>シロジク</t>
    </rPh>
    <rPh sb="7" eb="9">
      <t>セイソウ</t>
    </rPh>
    <rPh sb="9" eb="13">
      <t>ジムクミアイ</t>
    </rPh>
    <phoneticPr fontId="5"/>
  </si>
  <si>
    <t>奈良県市町村総合事務組合</t>
    <rPh sb="0" eb="6">
      <t>ナラケンシチ</t>
    </rPh>
    <rPh sb="6" eb="12">
      <t>ソウゴウジ</t>
    </rPh>
    <phoneticPr fontId="5"/>
  </si>
  <si>
    <t>葛󠄀城市土地開発公社</t>
    <rPh sb="0" eb="5">
      <t>カツラギシ</t>
    </rPh>
    <rPh sb="5" eb="7">
      <t>トチ</t>
    </rPh>
    <rPh sb="7" eb="9">
      <t>カイハツ</t>
    </rPh>
    <rPh sb="9" eb="11">
      <t>コウシャ</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</si>
</sst>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xmlns:r="http://schemas.openxmlformats.org/officeDocument/2006/relationships" xmlns:x16r2="http://schemas.microsoft.com/office/spreadsheetml/2015/02/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79549</c:v>
                </c:pt>
                <c:pt idx="1">
                  <c:v>52354</c:v>
                </c:pt>
                <c:pt idx="2">
                  <c:v>44398</c:v>
                </c:pt>
                <c:pt idx="3">
                  <c:v>72936</c:v>
                </c:pt>
                <c:pt idx="4">
                  <c:v>57302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05559844235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0.95</c:v>
                </c:pt>
                <c:pt idx="1">
                  <c:v>7.12</c:v>
                </c:pt>
                <c:pt idx="2">
                  <c:v>6.78</c:v>
                </c:pt>
                <c:pt idx="3">
                  <c:v>3.55</c:v>
                </c:pt>
                <c:pt idx="4">
                  <c:v>3.03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25.12</c:v>
                </c:pt>
                <c:pt idx="1">
                  <c:v>24.25</c:v>
                </c:pt>
                <c:pt idx="2">
                  <c:v>24.6</c:v>
                </c:pt>
                <c:pt idx="3">
                  <c:v>24.13</c:v>
                </c:pt>
                <c:pt idx="4">
                  <c:v>23.34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3.34</c:v>
                </c:pt>
                <c:pt idx="1">
                  <c:v>6.67</c:v>
                </c:pt>
                <c:pt idx="2">
                  <c:v>-0.43</c:v>
                </c:pt>
                <c:pt idx="3">
                  <c:v>-3.1</c:v>
                </c:pt>
                <c:pt idx="4">
                  <c:v>-0.37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霊苑事業特別会計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1.e-002</c:v>
                </c:pt>
                <c:pt idx="4">
                  <c:v>#N/A</c:v>
                </c:pt>
                <c:pt idx="5">
                  <c:v>0</c:v>
                </c:pt>
                <c:pt idx="6">
                  <c:v>#N/A</c:v>
                </c:pt>
                <c:pt idx="7">
                  <c:v>0</c:v>
                </c:pt>
                <c:pt idx="8">
                  <c:v>#N/A</c:v>
                </c:pt>
                <c:pt idx="9">
                  <c:v>0</c:v>
                </c:pt>
              </c:numCache>
            </c:numRef>
          </c:val>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1.e-002</c:v>
                </c:pt>
                <c:pt idx="8">
                  <c:v>#N/A</c:v>
                </c:pt>
                <c:pt idx="9">
                  <c:v>1.e-002</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1.02</c:v>
                </c:pt>
                <c:pt idx="2">
                  <c:v>#N/A</c:v>
                </c:pt>
                <c:pt idx="3">
                  <c:v>1.41</c:v>
                </c:pt>
                <c:pt idx="4">
                  <c:v>#N/A</c:v>
                </c:pt>
                <c:pt idx="5">
                  <c:v>1.69</c:v>
                </c:pt>
                <c:pt idx="6">
                  <c:v>#N/A</c:v>
                </c:pt>
                <c:pt idx="7">
                  <c:v>0.47</c:v>
                </c:pt>
                <c:pt idx="8">
                  <c:v>#N/A</c:v>
                </c:pt>
                <c:pt idx="9">
                  <c:v>0.17</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1.69</c:v>
                </c:pt>
                <c:pt idx="2">
                  <c:v>#N/A</c:v>
                </c:pt>
                <c:pt idx="3">
                  <c:v>0.6</c:v>
                </c:pt>
                <c:pt idx="4">
                  <c:v>#N/A</c:v>
                </c:pt>
                <c:pt idx="5">
                  <c:v>0.23</c:v>
                </c:pt>
                <c:pt idx="6">
                  <c:v>#N/A</c:v>
                </c:pt>
                <c:pt idx="7">
                  <c:v>0.11</c:v>
                </c:pt>
                <c:pt idx="8">
                  <c:v>#N/A</c:v>
                </c:pt>
                <c:pt idx="9">
                  <c:v>0.21</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0.28000000000000003</c:v>
                </c:pt>
                <c:pt idx="2">
                  <c:v>#N/A</c:v>
                </c:pt>
                <c:pt idx="3">
                  <c:v>0.44</c:v>
                </c:pt>
                <c:pt idx="4">
                  <c:v>#N/A</c:v>
                </c:pt>
                <c:pt idx="5">
                  <c:v>0.44</c:v>
                </c:pt>
                <c:pt idx="6">
                  <c:v>#N/A</c:v>
                </c:pt>
                <c:pt idx="7">
                  <c:v>0.43</c:v>
                </c:pt>
                <c:pt idx="8">
                  <c:v>#N/A</c:v>
                </c:pt>
                <c:pt idx="9">
                  <c:v>0.97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0.93</c:v>
                </c:pt>
                <c:pt idx="2">
                  <c:v>#N/A</c:v>
                </c:pt>
                <c:pt idx="3">
                  <c:v>7.1</c:v>
                </c:pt>
                <c:pt idx="4">
                  <c:v>#N/A</c:v>
                </c:pt>
                <c:pt idx="5">
                  <c:v>6.77</c:v>
                </c:pt>
                <c:pt idx="6">
                  <c:v>#N/A</c:v>
                </c:pt>
                <c:pt idx="7">
                  <c:v>3.54</c:v>
                </c:pt>
                <c:pt idx="8">
                  <c:v>#N/A</c:v>
                </c:pt>
                <c:pt idx="9">
                  <c:v>3.02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16.02</c:v>
                </c:pt>
                <c:pt idx="2">
                  <c:v>#N/A</c:v>
                </c:pt>
                <c:pt idx="3">
                  <c:v>14.73</c:v>
                </c:pt>
                <c:pt idx="4">
                  <c:v>#N/A</c:v>
                </c:pt>
                <c:pt idx="5">
                  <c:v>14.45</c:v>
                </c:pt>
                <c:pt idx="6">
                  <c:v>#N/A</c:v>
                </c:pt>
                <c:pt idx="7">
                  <c:v>11.63</c:v>
                </c:pt>
                <c:pt idx="8">
                  <c:v>#N/A</c:v>
                </c:pt>
                <c:pt idx="9">
                  <c:v>8.59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1626</c:v>
                </c:pt>
                <c:pt idx="5">
                  <c:v>1647</c:v>
                </c:pt>
                <c:pt idx="8">
                  <c:v>1699</c:v>
                </c:pt>
                <c:pt idx="11">
                  <c:v>1632</c:v>
                </c:pt>
                <c:pt idx="14">
                  <c:v>1577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c:v>
                </c:pt>
                <c:pt idx="3">
                  <c:v>30</c:v>
                </c:pt>
                <c:pt idx="6">
                  <c:v>31</c:v>
                </c:pt>
                <c:pt idx="9">
                  <c:v>36</c:v>
                </c:pt>
                <c:pt idx="12">
                  <c:v>43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628</c:v>
                </c:pt>
                <c:pt idx="3">
                  <c:v>589</c:v>
                </c:pt>
                <c:pt idx="6">
                  <c:v>353</c:v>
                </c:pt>
                <c:pt idx="9">
                  <c:v>333</c:v>
                </c:pt>
                <c:pt idx="12">
                  <c:v>307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1716</c:v>
                </c:pt>
                <c:pt idx="3">
                  <c:v>1832</c:v>
                </c:pt>
                <c:pt idx="6">
                  <c:v>1929</c:v>
                </c:pt>
                <c:pt idx="9">
                  <c:v>1928</c:v>
                </c:pt>
                <c:pt idx="12">
                  <c:v>1888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751</c:v>
                </c:pt>
                <c:pt idx="2">
                  <c:v>#N/A</c:v>
                </c:pt>
                <c:pt idx="3">
                  <c:v>#N/A</c:v>
                </c:pt>
                <c:pt idx="4">
                  <c:v>804</c:v>
                </c:pt>
                <c:pt idx="5">
                  <c:v>#N/A</c:v>
                </c:pt>
                <c:pt idx="6">
                  <c:v>#N/A</c:v>
                </c:pt>
                <c:pt idx="7">
                  <c:v>614</c:v>
                </c:pt>
                <c:pt idx="8">
                  <c:v>#N/A</c:v>
                </c:pt>
                <c:pt idx="9">
                  <c:v>#N/A</c:v>
                </c:pt>
                <c:pt idx="10">
                  <c:v>665</c:v>
                </c:pt>
                <c:pt idx="11">
                  <c:v>#N/A</c:v>
                </c:pt>
                <c:pt idx="12">
                  <c:v>#N/A</c:v>
                </c:pt>
                <c:pt idx="13">
                  <c:v>661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19747</c:v>
                </c:pt>
                <c:pt idx="5">
                  <c:v>18845</c:v>
                </c:pt>
                <c:pt idx="8">
                  <c:v>18059</c:v>
                </c:pt>
                <c:pt idx="11">
                  <c:v>17334</c:v>
                </c:pt>
                <c:pt idx="14">
                  <c:v>16271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149</c:v>
                </c:pt>
                <c:pt idx="5">
                  <c:v>135</c:v>
                </c:pt>
                <c:pt idx="8">
                  <c:v>120</c:v>
                </c:pt>
                <c:pt idx="11">
                  <c:v>105</c:v>
                </c:pt>
                <c:pt idx="14">
                  <c:v>89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3806</c:v>
                </c:pt>
                <c:pt idx="5">
                  <c:v>4131</c:v>
                </c:pt>
                <c:pt idx="8">
                  <c:v>4564</c:v>
                </c:pt>
                <c:pt idx="11">
                  <c:v>5027</c:v>
                </c:pt>
                <c:pt idx="14">
                  <c:v>5111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263</c:v>
                </c:pt>
                <c:pt idx="3">
                  <c:v>82</c:v>
                </c:pt>
                <c:pt idx="6">
                  <c:v>144</c:v>
                </c:pt>
                <c:pt idx="9">
                  <c:v>144</c:v>
                </c:pt>
                <c:pt idx="12">
                  <c:v>144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1106</c:v>
                </c:pt>
                <c:pt idx="3">
                  <c:v>886</c:v>
                </c:pt>
                <c:pt idx="6">
                  <c:v>806</c:v>
                </c:pt>
                <c:pt idx="9">
                  <c:v>677</c:v>
                </c:pt>
                <c:pt idx="12">
                  <c:v>647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140</c:v>
                </c:pt>
                <c:pt idx="3">
                  <c:v>161</c:v>
                </c:pt>
                <c:pt idx="6">
                  <c:v>163</c:v>
                </c:pt>
                <c:pt idx="9">
                  <c:v>152</c:v>
                </c:pt>
                <c:pt idx="12">
                  <c:v>155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5647</c:v>
                </c:pt>
                <c:pt idx="3">
                  <c:v>5279</c:v>
                </c:pt>
                <c:pt idx="6">
                  <c:v>4333</c:v>
                </c:pt>
                <c:pt idx="9">
                  <c:v>3500</c:v>
                </c:pt>
                <c:pt idx="12">
                  <c:v>2764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20354</c:v>
                </c:pt>
                <c:pt idx="3">
                  <c:v>19970</c:v>
                </c:pt>
                <c:pt idx="6">
                  <c:v>19158</c:v>
                </c:pt>
                <c:pt idx="9">
                  <c:v>18999</c:v>
                </c:pt>
                <c:pt idx="12">
                  <c:v>18225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3807</c:v>
                </c:pt>
                <c:pt idx="2">
                  <c:v>#N/A</c:v>
                </c:pt>
                <c:pt idx="3">
                  <c:v>#N/A</c:v>
                </c:pt>
                <c:pt idx="4">
                  <c:v>3268</c:v>
                </c:pt>
                <c:pt idx="5">
                  <c:v>#N/A</c:v>
                </c:pt>
                <c:pt idx="6">
                  <c:v>#N/A</c:v>
                </c:pt>
                <c:pt idx="7">
                  <c:v>1860</c:v>
                </c:pt>
                <c:pt idx="8">
                  <c:v>#N/A</c:v>
                </c:pt>
                <c:pt idx="9">
                  <c:v>#N/A</c:v>
                </c:pt>
                <c:pt idx="10">
                  <c:v>1007</c:v>
                </c:pt>
                <c:pt idx="11">
                  <c:v>#N/A</c:v>
                </c:pt>
                <c:pt idx="12">
                  <c:v>#N/A</c:v>
                </c:pt>
                <c:pt idx="13">
                  <c:v>464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2446</c:v>
                </c:pt>
                <c:pt idx="1">
                  <c:v>2447</c:v>
                </c:pt>
                <c:pt idx="2">
                  <c:v>2449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342</c:v>
                </c:pt>
                <c:pt idx="2">
                  <c:v>379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2140</c:v>
                </c:pt>
                <c:pt idx="1">
                  <c:v>2247</c:v>
                </c:pt>
                <c:pt idx="2">
                  <c:v>2099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latin typeface="ＭＳ Ｐゴシック"/>
              <a:ea typeface="ＭＳ Ｐゴシック"/>
            </a:rPr>
            <a:t>　臨時財政対策債に係る元利償還金の減等による元利償還金の減や下水道事業会計における元利償還金の減に伴う公営企業債の元利償還金に対する繰入金の減等により、実質公債費比率（分子）については減少した。</a:t>
          </a:r>
          <a:endParaRPr kumimoji="1" lang="ja-JP" altLang="en-US" sz="1300">
            <a:solidFill>
              <a:schemeClr val="tx1"/>
            </a:solidFill>
            <a:latin typeface="ＭＳ Ｐゴシック"/>
            <a:ea typeface="ＭＳ Ｐゴシック"/>
          </a:endParaRPr>
        </a:p>
        <a:p>
          <a:r>
            <a:rPr kumimoji="1" lang="ja-JP" altLang="en-US" sz="1300">
              <a:latin typeface="ＭＳ Ｐゴシック"/>
              <a:ea typeface="ＭＳ Ｐゴシック"/>
            </a:rPr>
            <a:t>　今後、</a:t>
          </a:r>
          <a:r>
            <a:rPr lang="ja-JP" altLang="ja-JP" sz="1300">
              <a:solidFill>
                <a:schemeClr val="dk1"/>
              </a:solidFill>
              <a:effectLst/>
              <a:latin typeface="ＭＳ Ｐゴシック"/>
              <a:ea typeface="ＭＳ Ｐゴシック"/>
              <a:cs typeface="+mn-cs"/>
            </a:rPr>
            <a:t>公共施設の長寿命化や再編整備等の建設事業に伴う元利償還金の増加が見込まれるため、起債に大きく頼ることのない持続可能な財政運営を行い、比率の増加の抑制に</a:t>
          </a:r>
          <a:r>
            <a:rPr lang="ja-JP" altLang="en-US" sz="1300">
              <a:solidFill>
                <a:schemeClr val="dk1"/>
              </a:solidFill>
              <a:effectLst/>
              <a:latin typeface="ＭＳ Ｐゴシック"/>
              <a:ea typeface="ＭＳ Ｐゴシック"/>
              <a:cs typeface="+mn-cs"/>
            </a:rPr>
            <a:t>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300">
              <a:latin typeface="ＭＳ Ｐゴシック"/>
              <a:ea typeface="ＭＳ Ｐゴシック"/>
            </a:rPr>
            <a:t>将来負担比率（分子）の減少要因としては、一般会計等に係る地方債の現在高が約7億7,400万円減少したこと、下水道事業会計における企業債現在高が減少したことにより、公営企業債等繰入見込額が約7億3,600万円減少したこと、減債基金及び公共施設整備基金の積立て等により「充当可能基金」が約8,400万円増加したこと等が挙げられる。</a:t>
          </a:r>
        </a:p>
        <a:p>
          <a:r>
            <a:rPr kumimoji="1" lang="ja-JP" altLang="en-US" sz="1300">
              <a:latin typeface="ＭＳ Ｐゴシック"/>
              <a:ea typeface="ＭＳ Ｐゴシック"/>
            </a:rPr>
            <a:t>　今後、公共施設の長寿命化や再編整備等の建設事業に伴う元利償還金の増加が見込まれており、充当可能基金残高も将来的に減少が見込まれる中で事業実施の適正化を図り、財政の健全化に努める。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奈良県葛城市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公共施設整備基金残高は増加したものの、地域振興基金残高の減少等により、基金全体として減額となった。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　　　　　　　　　                    　：(仮称）當麻複合施設整備設計業務等により約1億800万円を取崩したが、</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今後の大型建設事業に備えて約1億8,000万円を積立てたため、基金としては約7,200万円の増額</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地域振興基金　　　　　　　　　　　　                      ：公共バス運行事業や小・中学校及び幼稚園英語教育講師派遣事業等により、</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約1億8,100万円を取崩した。</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今後、</a:t>
          </a:r>
          <a:r>
            <a:rPr lang="ja-JP" altLang="en-US" sz="1300">
              <a:solidFill>
                <a:schemeClr val="dk1"/>
              </a:solidFill>
              <a:effectLst/>
              <a:latin typeface="ＭＳ Ｐゴシック"/>
              <a:ea typeface="ＭＳ Ｐゴシック"/>
              <a:cs typeface="+mn-cs"/>
            </a:rPr>
            <a:t>公共施設の老朽化に伴う長寿命化や再編整備等の建設事業も始まること等により公共施設整備基金及び減債基金取崩しが見込まれる中、</a:t>
          </a:r>
          <a:endParaRPr kumimoji="1" lang="en-US" altLang="ja-JP" sz="1300">
            <a:solidFill>
              <a:schemeClr val="dk1"/>
            </a:solidFill>
            <a:effectLst/>
            <a:latin typeface="ＭＳ Ｐゴシック"/>
            <a:ea typeface="ＭＳ Ｐゴシック"/>
            <a:cs typeface="+mn-cs"/>
          </a:endParaRPr>
        </a:p>
        <a:p>
          <a:r>
            <a:rPr lang="ja-JP" altLang="en-US" sz="1300">
              <a:solidFill>
                <a:schemeClr val="dk1"/>
              </a:solidFill>
              <a:effectLst/>
              <a:latin typeface="ＭＳ Ｐゴシック"/>
              <a:ea typeface="ＭＳ Ｐゴシック"/>
              <a:cs typeface="+mn-cs"/>
            </a:rPr>
            <a:t> 引き続き、限</a:t>
          </a:r>
          <a:r>
            <a:rPr lang="ja-JP" altLang="ja-JP" sz="1300">
              <a:solidFill>
                <a:schemeClr val="dk1"/>
              </a:solidFill>
              <a:effectLst/>
              <a:latin typeface="ＭＳ Ｐゴシック"/>
              <a:ea typeface="ＭＳ Ｐゴシック"/>
              <a:cs typeface="+mn-cs"/>
            </a:rPr>
            <a:t>りある予算の効率性を高めることで基金に頼らない持続可能な財政運営に努める。</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（基金の使途）</a:t>
          </a:r>
          <a:endParaRPr kumimoji="1" lang="en-US" altLang="ja-JP" sz="1300">
            <a:solidFill>
              <a:schemeClr val="dk1"/>
            </a:solidFill>
            <a:effectLst/>
            <a:latin typeface="ＭＳ Ｐゴシック"/>
            <a:ea typeface="ＭＳ Ｐゴシック"/>
            <a:cs typeface="+mn-cs"/>
          </a:endParaRPr>
        </a:p>
        <a:p>
          <a:r>
            <a:rPr lang="ja-JP" altLang="ja-JP" sz="1300">
              <a:solidFill>
                <a:schemeClr val="dk1"/>
              </a:solidFill>
              <a:effectLst/>
              <a:latin typeface="ＭＳ Ｐゴシック"/>
              <a:ea typeface="ＭＳ Ｐゴシック"/>
              <a:cs typeface="+mn-cs"/>
            </a:rPr>
            <a:t>　地域振興基金</a:t>
          </a:r>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：市民の連帯の強化、地域の振興等に要する経費の財源に充てる基金</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体力づくりセンター整備基金</a:t>
          </a:r>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：体力づくりセンターの整備に要する資金に充てる基金</a:t>
          </a:r>
          <a:endParaRPr lang="ja-JP" altLang="ja-JP" sz="1300">
            <a:effectLst/>
            <a:latin typeface="ＭＳ Ｐゴシック"/>
            <a:ea typeface="ＭＳ Ｐゴシック"/>
          </a:endParaRPr>
        </a:p>
        <a:p>
          <a:pPr eaLnBrk="1" fontAlgn="auto" latinLnBrk="0" hangingPunct="1"/>
          <a:r>
            <a:rPr lang="ja-JP" altLang="ja-JP" sz="1300">
              <a:solidFill>
                <a:schemeClr val="dk1"/>
              </a:solidFill>
              <a:effectLst/>
              <a:latin typeface="ＭＳ Ｐゴシック"/>
              <a:ea typeface="ＭＳ Ｐゴシック"/>
              <a:cs typeface="+mn-cs"/>
            </a:rPr>
            <a:t>　国営十津川紀</a:t>
          </a:r>
          <a:r>
            <a:rPr lang="ja-JP" altLang="en-US" sz="1300">
              <a:solidFill>
                <a:schemeClr val="dk1"/>
              </a:solidFill>
              <a:effectLst/>
              <a:latin typeface="ＭＳ Ｐゴシック"/>
              <a:ea typeface="ＭＳ Ｐゴシック"/>
              <a:cs typeface="+mn-cs"/>
            </a:rPr>
            <a:t>の</a:t>
          </a:r>
          <a:r>
            <a:rPr lang="ja-JP" altLang="ja-JP" sz="1300">
              <a:solidFill>
                <a:schemeClr val="dk1"/>
              </a:solidFill>
              <a:effectLst/>
              <a:latin typeface="ＭＳ Ｐゴシック"/>
              <a:ea typeface="ＭＳ Ｐゴシック"/>
              <a:cs typeface="+mn-cs"/>
            </a:rPr>
            <a:t>川二期事業費償還基金</a:t>
          </a:r>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：国が行った国営十津川紀の川二期事業の負担金の償還財源の効率的な運用を図るための基金</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　　　　　　　　　                      ：公共施設の整備資金に充てる基金　</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地域振興基金　　　　　　　　　　　　　　　　　　　　　　：公共バス運行事業や小・中学校及び幼稚園英語教育講師派遣事業等により、</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約1億8,100万円を取崩した。</a:t>
          </a:r>
          <a:endParaRPr kumimoji="1" lang="en-US" altLang="ja-JP" sz="1300">
            <a:solidFill>
              <a:schemeClr val="dk1"/>
            </a:solidFill>
            <a:effectLst/>
            <a:latin typeface="ＭＳ Ｐゴシック"/>
            <a:ea typeface="ＭＳ Ｐゴシック"/>
            <a:cs typeface="+mn-cs"/>
          </a:endParaRPr>
        </a:p>
        <a:p>
          <a:r>
            <a:rPr lang="ja-JP" altLang="ja-JP" sz="1300">
              <a:solidFill>
                <a:schemeClr val="dk1"/>
              </a:solidFill>
              <a:effectLst/>
              <a:latin typeface="ＭＳ Ｐゴシック"/>
              <a:ea typeface="ＭＳ Ｐゴシック"/>
              <a:cs typeface="+mn-cs"/>
            </a:rPr>
            <a:t>　体力づくりセンター整備基金　　　　　　　　　　　　　 ：体力づくりセンターの維持補修により約600万円を取崩し</a:t>
          </a:r>
          <a:r>
            <a:rPr lang="ja-JP" altLang="en-US" sz="1300">
              <a:solidFill>
                <a:schemeClr val="dk1"/>
              </a:solidFill>
              <a:effectLst/>
              <a:latin typeface="ＭＳ Ｐゴシック"/>
              <a:ea typeface="ＭＳ Ｐゴシック"/>
              <a:cs typeface="+mn-cs"/>
            </a:rPr>
            <a:t>た。</a:t>
          </a:r>
          <a:endParaRPr kumimoji="1" lang="en-US" altLang="ja-JP" sz="1300">
            <a:solidFill>
              <a:schemeClr val="dk1"/>
            </a:solidFill>
            <a:effectLst/>
            <a:latin typeface="ＭＳ Ｐゴシック"/>
            <a:ea typeface="ＭＳ Ｐゴシック"/>
            <a:cs typeface="+mn-cs"/>
          </a:endParaRPr>
        </a:p>
        <a:p>
          <a:r>
            <a:rPr lang="ja-JP" altLang="ja-JP" sz="1300">
              <a:solidFill>
                <a:schemeClr val="dk1"/>
              </a:solidFill>
              <a:effectLst/>
              <a:latin typeface="ＭＳ Ｐゴシック"/>
              <a:ea typeface="ＭＳ Ｐゴシック"/>
              <a:cs typeface="+mn-cs"/>
            </a:rPr>
            <a:t>　国営十津川紀</a:t>
          </a:r>
          <a:r>
            <a:rPr lang="ja-JP" altLang="en-US" sz="1300">
              <a:solidFill>
                <a:schemeClr val="dk1"/>
              </a:solidFill>
              <a:effectLst/>
              <a:latin typeface="ＭＳ Ｐゴシック"/>
              <a:ea typeface="ＭＳ Ｐゴシック"/>
              <a:cs typeface="+mn-cs"/>
            </a:rPr>
            <a:t>の</a:t>
          </a:r>
          <a:r>
            <a:rPr lang="ja-JP" altLang="ja-JP" sz="1300">
              <a:solidFill>
                <a:schemeClr val="dk1"/>
              </a:solidFill>
              <a:effectLst/>
              <a:latin typeface="ＭＳ Ｐゴシック"/>
              <a:ea typeface="ＭＳ Ｐゴシック"/>
              <a:cs typeface="+mn-cs"/>
            </a:rPr>
            <a:t>川二期事業費償還基金　　　　　 ：国営十津川紀</a:t>
          </a:r>
          <a:r>
            <a:rPr lang="ja-JP" altLang="en-US" sz="1300">
              <a:solidFill>
                <a:schemeClr val="dk1"/>
              </a:solidFill>
              <a:effectLst/>
              <a:latin typeface="ＭＳ Ｐゴシック"/>
              <a:ea typeface="ＭＳ Ｐゴシック"/>
              <a:cs typeface="+mn-cs"/>
            </a:rPr>
            <a:t>の</a:t>
          </a:r>
          <a:r>
            <a:rPr lang="ja-JP" altLang="ja-JP" sz="1300">
              <a:solidFill>
                <a:schemeClr val="dk1"/>
              </a:solidFill>
              <a:effectLst/>
              <a:latin typeface="ＭＳ Ｐゴシック"/>
              <a:ea typeface="ＭＳ Ｐゴシック"/>
              <a:cs typeface="+mn-cs"/>
            </a:rPr>
            <a:t>川二期事業費償還により3,0</a:t>
          </a:r>
          <a:r>
            <a:rPr lang="en-US" altLang="ja-JP" sz="1300">
              <a:solidFill>
                <a:schemeClr val="dk1"/>
              </a:solidFill>
              <a:effectLst/>
              <a:latin typeface="ＭＳ Ｐゴシック"/>
              <a:ea typeface="ＭＳ Ｐゴシック"/>
              <a:cs typeface="+mn-cs"/>
            </a:rPr>
            <a:t>00</a:t>
          </a:r>
          <a:r>
            <a:rPr lang="ja-JP" altLang="ja-JP" sz="1300">
              <a:solidFill>
                <a:schemeClr val="dk1"/>
              </a:solidFill>
              <a:effectLst/>
              <a:latin typeface="ＭＳ Ｐゴシック"/>
              <a:ea typeface="ＭＳ Ｐゴシック"/>
              <a:cs typeface="+mn-cs"/>
            </a:rPr>
            <a:t>万円を取崩した。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　　　　　</a:t>
          </a:r>
          <a:r>
            <a:rPr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 ：(仮称）當麻複合施設整備設計業務等により約1億800万円を取崩したが、</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今後の大型建設事業に備えて約1億8,000万円を積立てたため、基金としては約7,200万円の</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増額となった。　　　　　　　　　　　　　　　　　　　　　　　　　　</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lang="ja-JP" altLang="en-US" sz="1300">
              <a:solidFill>
                <a:schemeClr val="dk1"/>
              </a:solidFill>
              <a:effectLst/>
              <a:latin typeface="ＭＳ Ｐゴシック"/>
              <a:ea typeface="ＭＳ Ｐゴシック"/>
              <a:cs typeface="+mn-cs"/>
            </a:rPr>
            <a:t>  今後、公共施設の老朽化に伴う長寿命化や再編整備等の建設事業も始まることから、必要に応じて公共施設整備基金等の積立て・取崩しを行うことが見込まれるが、限りある予算の効率性を高めることで特定目的基金に頼らない持続可能な財政運営に努める。</a:t>
          </a:r>
          <a:endParaRPr kumimoji="1" lang="en-US" altLang="ja-JP" sz="13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令和6年度は財源不足による取崩しを行わず、利子の積立てのみ行った。</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今後も</a:t>
          </a:r>
          <a:r>
            <a:rPr lang="ja-JP" altLang="en-US" sz="1300">
              <a:solidFill>
                <a:schemeClr val="dk1"/>
              </a:solidFill>
              <a:effectLst/>
              <a:latin typeface="ＭＳ Ｐゴシック"/>
              <a:ea typeface="ＭＳ Ｐゴシック"/>
              <a:cs typeface="+mn-cs"/>
            </a:rPr>
            <a:t>現在の基金残高を維持し、</a:t>
          </a:r>
          <a:r>
            <a:rPr lang="ja-JP" altLang="ja-JP" sz="1300">
              <a:solidFill>
                <a:schemeClr val="dk1"/>
              </a:solidFill>
              <a:effectLst/>
              <a:latin typeface="ＭＳ Ｐゴシック"/>
              <a:ea typeface="ＭＳ Ｐゴシック"/>
              <a:cs typeface="+mn-cs"/>
            </a:rPr>
            <a:t>限りある予算の効率性を高めることで財政調整基金に頼らない持続可能な財政運営に努める。</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普通交付税において臨時財政対策債償還基金費として交付された後年度償還分の積立てを行ったことで、基金としては約3,700万円増額となった。</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今後、公共施設の老朽化に伴う長寿命化や再編整備等の建設事業も始まることから、必要に応じて減債基金の取崩しを行うことが見込まれるが、限りある予算の効率性を高めることで減債基金に頼らない持続可能な財政運営に努める。</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37,794
37,270
33.72
18,971,711
18,624,984
318,148
10,493,158
18,225,301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9555"/>
    <xdr:sp macro="" textlink="">
      <xdr:nvSpPr>
        <xdr:cNvPr id="31" name="テキスト ボックス 30"/>
        <xdr:cNvSpPr txBox="1"/>
      </xdr:nvSpPr>
      <xdr:spPr>
        <a:xfrm>
          <a:off x="762000" y="3517900"/>
          <a:ext cx="8725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1475" cy="358775"/>
    <xdr:sp macro="" textlink="">
      <xdr:nvSpPr>
        <xdr:cNvPr id="38" name="テキスト ボックス 37"/>
        <xdr:cNvSpPr txBox="1"/>
      </xdr:nvSpPr>
      <xdr:spPr>
        <a:xfrm>
          <a:off x="317627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前年度と比較し、法人市民税や固定資産税、株式等譲渡所得割交付金等の増により基準財政収入額は増加となったが、高齢者保健福祉費の増加や、こども子育て費の創設等により、</a:t>
          </a:r>
          <a:r>
            <a:rPr kumimoji="1" lang="ja-JP" altLang="ja-JP" sz="1300" baseline="0">
              <a:solidFill>
                <a:schemeClr val="dk1"/>
              </a:solidFill>
              <a:effectLst/>
              <a:latin typeface="ＭＳ Ｐゴシック"/>
              <a:ea typeface="ＭＳ Ｐゴシック"/>
              <a:cs typeface="+mn-cs"/>
            </a:rPr>
            <a:t>分母となる基準財政需要額も増加したため</a:t>
          </a:r>
          <a:r>
            <a:rPr kumimoji="1" lang="ja-JP" altLang="en-US" sz="1300" baseline="0">
              <a:solidFill>
                <a:schemeClr val="dk1"/>
              </a:solidFill>
              <a:effectLst/>
              <a:latin typeface="ＭＳ Ｐゴシック"/>
              <a:ea typeface="ＭＳ Ｐゴシック"/>
              <a:cs typeface="+mn-cs"/>
            </a:rPr>
            <a:t>財政力指数は横ばいだった。</a:t>
          </a:r>
          <a:endParaRPr kumimoji="1" lang="ja-JP" altLang="en-US" sz="1300">
            <a:solidFill>
              <a:srgbClr val="FF0000"/>
            </a:solidFill>
            <a:latin typeface="ＭＳ Ｐゴシック"/>
            <a:ea typeface="ＭＳ Ｐゴシック"/>
          </a:endParaRPr>
        </a:p>
        <a:p>
          <a:r>
            <a:rPr kumimoji="1" lang="ja-JP" altLang="en-US" sz="1300">
              <a:latin typeface="ＭＳ Ｐゴシック"/>
              <a:ea typeface="ＭＳ Ｐゴシック"/>
            </a:rPr>
            <a:t>　今後も市税収入の徴収率の向上とともに歳入の確保に努め財政基盤の強化を図る。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9555"/>
    <xdr:sp macro="" textlink="">
      <xdr:nvSpPr>
        <xdr:cNvPr id="54" name="テキスト ボックス 53"/>
        <xdr:cNvSpPr txBox="1"/>
      </xdr:nvSpPr>
      <xdr:spPr>
        <a:xfrm>
          <a:off x="0" y="724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139700</xdr:rowOff>
    </xdr:from>
    <xdr:to xmlns:xdr="http://schemas.openxmlformats.org/drawingml/2006/spreadsheetDrawing">
      <xdr:col>23</xdr:col>
      <xdr:colOff>133350</xdr:colOff>
      <xdr:row>44</xdr:row>
      <xdr:rowOff>24130</xdr:rowOff>
    </xdr:to>
    <xdr:cxnSp macro="">
      <xdr:nvCxnSpPr>
        <xdr:cNvPr id="64" name="直線コネクタ 63"/>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167640</xdr:rowOff>
    </xdr:from>
    <xdr:ext cx="762000" cy="250190"/>
    <xdr:sp macro="" textlink="">
      <xdr:nvSpPr>
        <xdr:cNvPr id="65" name="財政力最小値テキスト"/>
        <xdr:cNvSpPr txBox="1"/>
      </xdr:nvSpPr>
      <xdr:spPr>
        <a:xfrm>
          <a:off x="5041900" y="7539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24130</xdr:rowOff>
    </xdr:from>
    <xdr:to xmlns:xdr="http://schemas.openxmlformats.org/drawingml/2006/spreadsheetDrawing">
      <xdr:col>24</xdr:col>
      <xdr:colOff>12700</xdr:colOff>
      <xdr:row>44</xdr:row>
      <xdr:rowOff>24130</xdr:rowOff>
    </xdr:to>
    <xdr:cxnSp macro="">
      <xdr:nvCxnSpPr>
        <xdr:cNvPr id="66" name="直線コネクタ 65"/>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54610</xdr:rowOff>
    </xdr:from>
    <xdr:ext cx="762000" cy="249555"/>
    <xdr:sp macro="" textlink="">
      <xdr:nvSpPr>
        <xdr:cNvPr id="67" name="財政力最大値テキスト"/>
        <xdr:cNvSpPr txBox="1"/>
      </xdr:nvSpPr>
      <xdr:spPr>
        <a:xfrm>
          <a:off x="5041900" y="58839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139700</xdr:rowOff>
    </xdr:from>
    <xdr:to xmlns:xdr="http://schemas.openxmlformats.org/drawingml/2006/spreadsheetDrawing">
      <xdr:col>24</xdr:col>
      <xdr:colOff>12700</xdr:colOff>
      <xdr:row>35</xdr:row>
      <xdr:rowOff>139700</xdr:rowOff>
    </xdr:to>
    <xdr:cxnSp macro="">
      <xdr:nvCxnSpPr>
        <xdr:cNvPr id="68" name="直線コネクタ 67"/>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5080</xdr:rowOff>
    </xdr:from>
    <xdr:to xmlns:xdr="http://schemas.openxmlformats.org/drawingml/2006/spreadsheetDrawing">
      <xdr:col>23</xdr:col>
      <xdr:colOff>133350</xdr:colOff>
      <xdr:row>42</xdr:row>
      <xdr:rowOff>5080</xdr:rowOff>
    </xdr:to>
    <xdr:cxnSp macro="">
      <xdr:nvCxnSpPr>
        <xdr:cNvPr id="69" name="直線コネクタ 68"/>
        <xdr:cNvCxnSpPr/>
      </xdr:nvCxnSpPr>
      <xdr:spPr>
        <a:xfrm>
          <a:off x="4114800" y="7205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41910</xdr:rowOff>
    </xdr:from>
    <xdr:ext cx="762000" cy="250190"/>
    <xdr:sp macro="" textlink="">
      <xdr:nvSpPr>
        <xdr:cNvPr id="70" name="財政力平均値テキスト"/>
        <xdr:cNvSpPr txBox="1"/>
      </xdr:nvSpPr>
      <xdr:spPr>
        <a:xfrm>
          <a:off x="5041900" y="689991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156845</xdr:rowOff>
    </xdr:from>
    <xdr:to xmlns:xdr="http://schemas.openxmlformats.org/drawingml/2006/spreadsheetDrawing">
      <xdr:col>19</xdr:col>
      <xdr:colOff>133350</xdr:colOff>
      <xdr:row>42</xdr:row>
      <xdr:rowOff>5080</xdr:rowOff>
    </xdr:to>
    <xdr:cxnSp macro="">
      <xdr:nvCxnSpPr>
        <xdr:cNvPr id="72" name="直線コネクタ 71"/>
        <xdr:cNvCxnSpPr/>
      </xdr:nvCxnSpPr>
      <xdr:spPr>
        <a:xfrm>
          <a:off x="3225800" y="71862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137160</xdr:rowOff>
    </xdr:from>
    <xdr:ext cx="736600" cy="259080"/>
    <xdr:sp macro="" textlink="">
      <xdr:nvSpPr>
        <xdr:cNvPr id="74" name="テキスト ボックス 73"/>
        <xdr:cNvSpPr txBox="1"/>
      </xdr:nvSpPr>
      <xdr:spPr>
        <a:xfrm>
          <a:off x="3733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136525</xdr:rowOff>
    </xdr:from>
    <xdr:to xmlns:xdr="http://schemas.openxmlformats.org/drawingml/2006/spreadsheetDrawing">
      <xdr:col>15</xdr:col>
      <xdr:colOff>82550</xdr:colOff>
      <xdr:row>41</xdr:row>
      <xdr:rowOff>156845</xdr:rowOff>
    </xdr:to>
    <xdr:cxnSp macro="">
      <xdr:nvCxnSpPr>
        <xdr:cNvPr id="75" name="直線コネクタ 74"/>
        <xdr:cNvCxnSpPr/>
      </xdr:nvCxnSpPr>
      <xdr:spPr>
        <a:xfrm>
          <a:off x="2336800" y="71659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106680</xdr:rowOff>
    </xdr:to>
    <xdr:sp macro="" textlink="">
      <xdr:nvSpPr>
        <xdr:cNvPr id="76" name="フローチャート: 判断 75"/>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116840</xdr:rowOff>
    </xdr:from>
    <xdr:ext cx="762000" cy="259080"/>
    <xdr:sp macro="" textlink="">
      <xdr:nvSpPr>
        <xdr:cNvPr id="77" name="テキスト ボックス 76"/>
        <xdr:cNvSpPr txBox="1"/>
      </xdr:nvSpPr>
      <xdr:spPr>
        <a:xfrm>
          <a:off x="2844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116205</xdr:rowOff>
    </xdr:from>
    <xdr:to xmlns:xdr="http://schemas.openxmlformats.org/drawingml/2006/spreadsheetDrawing">
      <xdr:col>11</xdr:col>
      <xdr:colOff>31750</xdr:colOff>
      <xdr:row>41</xdr:row>
      <xdr:rowOff>136525</xdr:rowOff>
    </xdr:to>
    <xdr:cxnSp macro="">
      <xdr:nvCxnSpPr>
        <xdr:cNvPr id="78" name="直線コネクタ 77"/>
        <xdr:cNvCxnSpPr/>
      </xdr:nvCxnSpPr>
      <xdr:spPr>
        <a:xfrm>
          <a:off x="1447800" y="71456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156845</xdr:rowOff>
    </xdr:from>
    <xdr:to xmlns:xdr="http://schemas.openxmlformats.org/drawingml/2006/spreadsheetDrawing">
      <xdr:col>11</xdr:col>
      <xdr:colOff>82550</xdr:colOff>
      <xdr:row>41</xdr:row>
      <xdr:rowOff>86995</xdr:rowOff>
    </xdr:to>
    <xdr:sp macro="" textlink="">
      <xdr:nvSpPr>
        <xdr:cNvPr id="79" name="フローチャート: 判断 78"/>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97790</xdr:rowOff>
    </xdr:from>
    <xdr:ext cx="762000" cy="251460"/>
    <xdr:sp macro="" textlink="">
      <xdr:nvSpPr>
        <xdr:cNvPr id="80" name="テキスト ボックス 79"/>
        <xdr:cNvSpPr txBox="1"/>
      </xdr:nvSpPr>
      <xdr:spPr>
        <a:xfrm>
          <a:off x="1955800" y="6784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76835</xdr:rowOff>
    </xdr:from>
    <xdr:ext cx="762000" cy="249555"/>
    <xdr:sp macro="" textlink="">
      <xdr:nvSpPr>
        <xdr:cNvPr id="82" name="テキスト ボックス 81"/>
        <xdr:cNvSpPr txBox="1"/>
      </xdr:nvSpPr>
      <xdr:spPr>
        <a:xfrm>
          <a:off x="1066800" y="6763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125730</xdr:rowOff>
    </xdr:from>
    <xdr:to xmlns:xdr="http://schemas.openxmlformats.org/drawingml/2006/spreadsheetDrawing">
      <xdr:col>23</xdr:col>
      <xdr:colOff>184150</xdr:colOff>
      <xdr:row>42</xdr:row>
      <xdr:rowOff>55880</xdr:rowOff>
    </xdr:to>
    <xdr:sp macro="" textlink="">
      <xdr:nvSpPr>
        <xdr:cNvPr id="88" name="楕円 87"/>
        <xdr:cNvSpPr/>
      </xdr:nvSpPr>
      <xdr:spPr>
        <a:xfrm>
          <a:off x="49022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97790</xdr:rowOff>
    </xdr:from>
    <xdr:ext cx="762000" cy="251460"/>
    <xdr:sp macro="" textlink="">
      <xdr:nvSpPr>
        <xdr:cNvPr id="89" name="財政力該当値テキスト"/>
        <xdr:cNvSpPr txBox="1"/>
      </xdr:nvSpPr>
      <xdr:spPr>
        <a:xfrm>
          <a:off x="5041900" y="7127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125730</xdr:rowOff>
    </xdr:from>
    <xdr:to xmlns:xdr="http://schemas.openxmlformats.org/drawingml/2006/spreadsheetDrawing">
      <xdr:col>19</xdr:col>
      <xdr:colOff>184150</xdr:colOff>
      <xdr:row>42</xdr:row>
      <xdr:rowOff>55880</xdr:rowOff>
    </xdr:to>
    <xdr:sp macro="" textlink="">
      <xdr:nvSpPr>
        <xdr:cNvPr id="90" name="楕円 89"/>
        <xdr:cNvSpPr/>
      </xdr:nvSpPr>
      <xdr:spPr>
        <a:xfrm>
          <a:off x="40640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40640</xdr:rowOff>
    </xdr:from>
    <xdr:ext cx="736600" cy="251460"/>
    <xdr:sp macro="" textlink="">
      <xdr:nvSpPr>
        <xdr:cNvPr id="91" name="テキスト ボックス 90"/>
        <xdr:cNvSpPr txBox="1"/>
      </xdr:nvSpPr>
      <xdr:spPr>
        <a:xfrm>
          <a:off x="3733800" y="72415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106045</xdr:rowOff>
    </xdr:from>
    <xdr:to xmlns:xdr="http://schemas.openxmlformats.org/drawingml/2006/spreadsheetDrawing">
      <xdr:col>15</xdr:col>
      <xdr:colOff>133350</xdr:colOff>
      <xdr:row>42</xdr:row>
      <xdr:rowOff>36195</xdr:rowOff>
    </xdr:to>
    <xdr:sp macro="" textlink="">
      <xdr:nvSpPr>
        <xdr:cNvPr id="92" name="楕円 91"/>
        <xdr:cNvSpPr/>
      </xdr:nvSpPr>
      <xdr:spPr>
        <a:xfrm>
          <a:off x="3175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20955</xdr:rowOff>
    </xdr:from>
    <xdr:ext cx="762000" cy="249555"/>
    <xdr:sp macro="" textlink="">
      <xdr:nvSpPr>
        <xdr:cNvPr id="93" name="テキスト ボックス 92"/>
        <xdr:cNvSpPr txBox="1"/>
      </xdr:nvSpPr>
      <xdr:spPr>
        <a:xfrm>
          <a:off x="2844800" y="72218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86360</xdr:rowOff>
    </xdr:from>
    <xdr:to xmlns:xdr="http://schemas.openxmlformats.org/drawingml/2006/spreadsheetDrawing">
      <xdr:col>11</xdr:col>
      <xdr:colOff>82550</xdr:colOff>
      <xdr:row>42</xdr:row>
      <xdr:rowOff>15875</xdr:rowOff>
    </xdr:to>
    <xdr:sp macro="" textlink="">
      <xdr:nvSpPr>
        <xdr:cNvPr id="94" name="楕円 93"/>
        <xdr:cNvSpPr/>
      </xdr:nvSpPr>
      <xdr:spPr>
        <a:xfrm>
          <a:off x="22860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635</xdr:rowOff>
    </xdr:from>
    <xdr:ext cx="762000" cy="259080"/>
    <xdr:sp macro="" textlink="">
      <xdr:nvSpPr>
        <xdr:cNvPr id="95" name="テキスト ボックス 94"/>
        <xdr:cNvSpPr txBox="1"/>
      </xdr:nvSpPr>
      <xdr:spPr>
        <a:xfrm>
          <a:off x="19558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65405</xdr:rowOff>
    </xdr:from>
    <xdr:to xmlns:xdr="http://schemas.openxmlformats.org/drawingml/2006/spreadsheetDrawing">
      <xdr:col>7</xdr:col>
      <xdr:colOff>31750</xdr:colOff>
      <xdr:row>41</xdr:row>
      <xdr:rowOff>167005</xdr:rowOff>
    </xdr:to>
    <xdr:sp macro="" textlink="">
      <xdr:nvSpPr>
        <xdr:cNvPr id="96" name="楕円 95"/>
        <xdr:cNvSpPr/>
      </xdr:nvSpPr>
      <xdr:spPr>
        <a:xfrm>
          <a:off x="1397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151765</xdr:rowOff>
    </xdr:from>
    <xdr:ext cx="762000" cy="259080"/>
    <xdr:sp macro="" textlink="">
      <xdr:nvSpPr>
        <xdr:cNvPr id="97" name="テキスト ボックス 96"/>
        <xdr:cNvSpPr txBox="1"/>
      </xdr:nvSpPr>
      <xdr:spPr>
        <a:xfrm>
          <a:off x="1066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1475" cy="353060"/>
    <xdr:sp macro="" textlink="">
      <xdr:nvSpPr>
        <xdr:cNvPr id="100" name="テキスト ボックス 99"/>
        <xdr:cNvSpPr txBox="1"/>
      </xdr:nvSpPr>
      <xdr:spPr>
        <a:xfrm>
          <a:off x="3259455"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ja-JP" sz="1300">
              <a:solidFill>
                <a:schemeClr val="dk1"/>
              </a:solidFill>
              <a:effectLst/>
              <a:latin typeface="ＭＳ Ｐゴシック"/>
              <a:ea typeface="ＭＳ Ｐゴシック"/>
              <a:cs typeface="+mn-cs"/>
            </a:rPr>
            <a:t>前年度に対し、歳出においては人件費や扶助費等は増加したものの、</a:t>
          </a:r>
          <a:r>
            <a:rPr lang="ja-JP" altLang="ja-JP" sz="1300">
              <a:solidFill>
                <a:schemeClr val="tx1"/>
              </a:solidFill>
              <a:effectLst/>
              <a:latin typeface="ＭＳ Ｐゴシック"/>
              <a:ea typeface="ＭＳ Ｐゴシック"/>
              <a:cs typeface="+mn-cs"/>
            </a:rPr>
            <a:t>普通交付税等の増額により、経常一般財源が増加したため、</a:t>
          </a:r>
          <a:r>
            <a:rPr lang="ja-JP" altLang="ja-JP" sz="1300">
              <a:solidFill>
                <a:schemeClr val="dk1"/>
              </a:solidFill>
              <a:effectLst/>
              <a:latin typeface="ＭＳ Ｐゴシック"/>
              <a:ea typeface="ＭＳ Ｐゴシック"/>
              <a:cs typeface="+mn-cs"/>
            </a:rPr>
            <a:t>経常収支比率は0.1ポイント改善した。類似団体内平均値、全国平均値、奈良県平均値のいずれも下回っているが、さらなる</a:t>
          </a:r>
          <a:r>
            <a:rPr kumimoji="1" lang="ja-JP" altLang="en-US" sz="1300">
              <a:latin typeface="ＭＳ Ｐゴシック"/>
              <a:ea typeface="ＭＳ Ｐゴシック"/>
            </a:rPr>
            <a:t>歳入確保、経費削減に努め、経常経費の削減を図る。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49555"/>
    <xdr:sp macro="" textlink="">
      <xdr:nvSpPr>
        <xdr:cNvPr id="121" name="テキスト ボックス 120"/>
        <xdr:cNvSpPr txBox="1"/>
      </xdr:nvSpPr>
      <xdr:spPr>
        <a:xfrm>
          <a:off x="0" y="10250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23" name="テキスト ボックス 122"/>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148590</xdr:rowOff>
    </xdr:from>
    <xdr:to xmlns:xdr="http://schemas.openxmlformats.org/drawingml/2006/spreadsheetDrawing">
      <xdr:col>23</xdr:col>
      <xdr:colOff>133350</xdr:colOff>
      <xdr:row>67</xdr:row>
      <xdr:rowOff>80010</xdr:rowOff>
    </xdr:to>
    <xdr:cxnSp macro="">
      <xdr:nvCxnSpPr>
        <xdr:cNvPr id="127" name="直線コネクタ 126"/>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52070</xdr:rowOff>
    </xdr:from>
    <xdr:ext cx="762000" cy="251460"/>
    <xdr:sp macro="" textlink="">
      <xdr:nvSpPr>
        <xdr:cNvPr id="128" name="財政構造の弾力性最小値テキスト"/>
        <xdr:cNvSpPr txBox="1"/>
      </xdr:nvSpPr>
      <xdr:spPr>
        <a:xfrm>
          <a:off x="5041900" y="11539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80010</xdr:rowOff>
    </xdr:from>
    <xdr:to xmlns:xdr="http://schemas.openxmlformats.org/drawingml/2006/spreadsheetDrawing">
      <xdr:col>24</xdr:col>
      <xdr:colOff>12700</xdr:colOff>
      <xdr:row>67</xdr:row>
      <xdr:rowOff>80010</xdr:rowOff>
    </xdr:to>
    <xdr:cxnSp macro="">
      <xdr:nvCxnSpPr>
        <xdr:cNvPr id="129" name="直線コネクタ 128"/>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62000" cy="251460"/>
    <xdr:sp macro="" textlink="">
      <xdr:nvSpPr>
        <xdr:cNvPr id="130" name="財政構造の弾力性最大値テキスト"/>
        <xdr:cNvSpPr txBox="1"/>
      </xdr:nvSpPr>
      <xdr:spPr>
        <a:xfrm>
          <a:off x="5041900" y="10007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148590</xdr:rowOff>
    </xdr:from>
    <xdr:to xmlns:xdr="http://schemas.openxmlformats.org/drawingml/2006/spreadsheetDrawing">
      <xdr:col>24</xdr:col>
      <xdr:colOff>12700</xdr:colOff>
      <xdr:row>59</xdr:row>
      <xdr:rowOff>148590</xdr:rowOff>
    </xdr:to>
    <xdr:cxnSp macro="">
      <xdr:nvCxnSpPr>
        <xdr:cNvPr id="131" name="直線コネクタ 130"/>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170815</xdr:rowOff>
    </xdr:from>
    <xdr:to xmlns:xdr="http://schemas.openxmlformats.org/drawingml/2006/spreadsheetDrawing">
      <xdr:col>23</xdr:col>
      <xdr:colOff>133350</xdr:colOff>
      <xdr:row>64</xdr:row>
      <xdr:rowOff>6985</xdr:rowOff>
    </xdr:to>
    <xdr:cxnSp macro="">
      <xdr:nvCxnSpPr>
        <xdr:cNvPr id="132" name="直線コネクタ 131"/>
        <xdr:cNvCxnSpPr/>
      </xdr:nvCxnSpPr>
      <xdr:spPr>
        <a:xfrm flipV="1">
          <a:off x="4114800" y="1097216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116205</xdr:rowOff>
    </xdr:from>
    <xdr:ext cx="762000" cy="259080"/>
    <xdr:sp macro="" textlink="">
      <xdr:nvSpPr>
        <xdr:cNvPr id="133" name="財政構造の弾力性平均値テキスト"/>
        <xdr:cNvSpPr txBox="1"/>
      </xdr:nvSpPr>
      <xdr:spPr>
        <a:xfrm>
          <a:off x="5041900" y="10917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34" name="フローチャート: 判断 133"/>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122555</xdr:rowOff>
    </xdr:from>
    <xdr:to xmlns:xdr="http://schemas.openxmlformats.org/drawingml/2006/spreadsheetDrawing">
      <xdr:col>19</xdr:col>
      <xdr:colOff>133350</xdr:colOff>
      <xdr:row>64</xdr:row>
      <xdr:rowOff>6985</xdr:rowOff>
    </xdr:to>
    <xdr:cxnSp macro="">
      <xdr:nvCxnSpPr>
        <xdr:cNvPr id="135" name="直線コネクタ 134"/>
        <xdr:cNvCxnSpPr/>
      </xdr:nvCxnSpPr>
      <xdr:spPr>
        <a:xfrm>
          <a:off x="3225800" y="1092390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103505</xdr:rowOff>
    </xdr:from>
    <xdr:to xmlns:xdr="http://schemas.openxmlformats.org/drawingml/2006/spreadsheetDrawing">
      <xdr:col>19</xdr:col>
      <xdr:colOff>184150</xdr:colOff>
      <xdr:row>64</xdr:row>
      <xdr:rowOff>33655</xdr:rowOff>
    </xdr:to>
    <xdr:sp macro="" textlink="">
      <xdr:nvSpPr>
        <xdr:cNvPr id="136" name="フローチャート: 判断 135"/>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43815</xdr:rowOff>
    </xdr:from>
    <xdr:ext cx="736600" cy="249555"/>
    <xdr:sp macro="" textlink="">
      <xdr:nvSpPr>
        <xdr:cNvPr id="137" name="テキスト ボックス 136"/>
        <xdr:cNvSpPr txBox="1"/>
      </xdr:nvSpPr>
      <xdr:spPr>
        <a:xfrm>
          <a:off x="3733800" y="106737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122555</xdr:rowOff>
    </xdr:from>
    <xdr:to xmlns:xdr="http://schemas.openxmlformats.org/drawingml/2006/spreadsheetDrawing">
      <xdr:col>15</xdr:col>
      <xdr:colOff>82550</xdr:colOff>
      <xdr:row>64</xdr:row>
      <xdr:rowOff>135890</xdr:rowOff>
    </xdr:to>
    <xdr:cxnSp macro="">
      <xdr:nvCxnSpPr>
        <xdr:cNvPr id="138" name="直線コネクタ 137"/>
        <xdr:cNvCxnSpPr/>
      </xdr:nvCxnSpPr>
      <xdr:spPr>
        <a:xfrm flipV="1">
          <a:off x="2336800" y="1092390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162560</xdr:rowOff>
    </xdr:from>
    <xdr:to xmlns:xdr="http://schemas.openxmlformats.org/drawingml/2006/spreadsheetDrawing">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102870</xdr:rowOff>
    </xdr:from>
    <xdr:ext cx="762000" cy="259080"/>
    <xdr:sp macro="" textlink="">
      <xdr:nvSpPr>
        <xdr:cNvPr id="140" name="テキスト ボックス 139"/>
        <xdr:cNvSpPr txBox="1"/>
      </xdr:nvSpPr>
      <xdr:spPr>
        <a:xfrm>
          <a:off x="2844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135890</xdr:rowOff>
    </xdr:from>
    <xdr:to xmlns:xdr="http://schemas.openxmlformats.org/drawingml/2006/spreadsheetDrawing">
      <xdr:col>11</xdr:col>
      <xdr:colOff>31750</xdr:colOff>
      <xdr:row>66</xdr:row>
      <xdr:rowOff>114935</xdr:rowOff>
    </xdr:to>
    <xdr:cxnSp macro="">
      <xdr:nvCxnSpPr>
        <xdr:cNvPr id="141" name="直線コネクタ 140"/>
        <xdr:cNvCxnSpPr/>
      </xdr:nvCxnSpPr>
      <xdr:spPr>
        <a:xfrm flipV="1">
          <a:off x="1447800" y="11108690"/>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44450</xdr:rowOff>
    </xdr:from>
    <xdr:to xmlns:xdr="http://schemas.openxmlformats.org/drawingml/2006/spreadsheetDrawing">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156210</xdr:rowOff>
    </xdr:from>
    <xdr:ext cx="762000" cy="250190"/>
    <xdr:sp macro="" textlink="">
      <xdr:nvSpPr>
        <xdr:cNvPr id="143" name="テキスト ボックス 142"/>
        <xdr:cNvSpPr txBox="1"/>
      </xdr:nvSpPr>
      <xdr:spPr>
        <a:xfrm>
          <a:off x="1955800" y="10271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47625</xdr:rowOff>
    </xdr:from>
    <xdr:to xmlns:xdr="http://schemas.openxmlformats.org/drawingml/2006/spreadsheetDrawing">
      <xdr:col>7</xdr:col>
      <xdr:colOff>31750</xdr:colOff>
      <xdr:row>63</xdr:row>
      <xdr:rowOff>149225</xdr:rowOff>
    </xdr:to>
    <xdr:sp macro="" textlink="">
      <xdr:nvSpPr>
        <xdr:cNvPr id="144" name="フローチャート: 判断 143"/>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159385</xdr:rowOff>
    </xdr:from>
    <xdr:ext cx="762000" cy="258445"/>
    <xdr:sp macro="" textlink="">
      <xdr:nvSpPr>
        <xdr:cNvPr id="145" name="テキスト ボックス 144"/>
        <xdr:cNvSpPr txBox="1"/>
      </xdr:nvSpPr>
      <xdr:spPr>
        <a:xfrm>
          <a:off x="1066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9555"/>
    <xdr:sp macro="" textlink="">
      <xdr:nvSpPr>
        <xdr:cNvPr id="146" name="テキスト ボックス 145"/>
        <xdr:cNvSpPr txBox="1"/>
      </xdr:nvSpPr>
      <xdr:spPr>
        <a:xfrm>
          <a:off x="4737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9555"/>
    <xdr:sp macro="" textlink="">
      <xdr:nvSpPr>
        <xdr:cNvPr id="147" name="テキスト ボックス 146"/>
        <xdr:cNvSpPr txBox="1"/>
      </xdr:nvSpPr>
      <xdr:spPr>
        <a:xfrm>
          <a:off x="3898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9555"/>
    <xdr:sp macro="" textlink="">
      <xdr:nvSpPr>
        <xdr:cNvPr id="148" name="テキスト ボックス 147"/>
        <xdr:cNvSpPr txBox="1"/>
      </xdr:nvSpPr>
      <xdr:spPr>
        <a:xfrm>
          <a:off x="3009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9555"/>
    <xdr:sp macro="" textlink="">
      <xdr:nvSpPr>
        <xdr:cNvPr id="149" name="テキスト ボックス 148"/>
        <xdr:cNvSpPr txBox="1"/>
      </xdr:nvSpPr>
      <xdr:spPr>
        <a:xfrm>
          <a:off x="2120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9555"/>
    <xdr:sp macro="" textlink="">
      <xdr:nvSpPr>
        <xdr:cNvPr id="150" name="テキスト ボックス 149"/>
        <xdr:cNvSpPr txBox="1"/>
      </xdr:nvSpPr>
      <xdr:spPr>
        <a:xfrm>
          <a:off x="1231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120650</xdr:rowOff>
    </xdr:from>
    <xdr:to xmlns:xdr="http://schemas.openxmlformats.org/drawingml/2006/spreadsheetDrawing">
      <xdr:col>23</xdr:col>
      <xdr:colOff>184150</xdr:colOff>
      <xdr:row>64</xdr:row>
      <xdr:rowOff>50165</xdr:rowOff>
    </xdr:to>
    <xdr:sp macro="" textlink="">
      <xdr:nvSpPr>
        <xdr:cNvPr id="151" name="楕円 150"/>
        <xdr:cNvSpPr/>
      </xdr:nvSpPr>
      <xdr:spPr>
        <a:xfrm>
          <a:off x="4902200" y="10922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136525</xdr:rowOff>
    </xdr:from>
    <xdr:ext cx="762000" cy="258445"/>
    <xdr:sp macro="" textlink="">
      <xdr:nvSpPr>
        <xdr:cNvPr id="152" name="財政構造の弾力性該当値テキスト"/>
        <xdr:cNvSpPr txBox="1"/>
      </xdr:nvSpPr>
      <xdr:spPr>
        <a:xfrm>
          <a:off x="5041900" y="1076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127635</xdr:rowOff>
    </xdr:from>
    <xdr:to xmlns:xdr="http://schemas.openxmlformats.org/drawingml/2006/spreadsheetDrawing">
      <xdr:col>19</xdr:col>
      <xdr:colOff>184150</xdr:colOff>
      <xdr:row>64</xdr:row>
      <xdr:rowOff>57785</xdr:rowOff>
    </xdr:to>
    <xdr:sp macro="" textlink="">
      <xdr:nvSpPr>
        <xdr:cNvPr id="153" name="楕円 152"/>
        <xdr:cNvSpPr/>
      </xdr:nvSpPr>
      <xdr:spPr>
        <a:xfrm>
          <a:off x="40640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42545</xdr:rowOff>
    </xdr:from>
    <xdr:ext cx="736600" cy="249555"/>
    <xdr:sp macro="" textlink="">
      <xdr:nvSpPr>
        <xdr:cNvPr id="154" name="テキスト ボックス 153"/>
        <xdr:cNvSpPr txBox="1"/>
      </xdr:nvSpPr>
      <xdr:spPr>
        <a:xfrm>
          <a:off x="3733800" y="110153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71755</xdr:rowOff>
    </xdr:from>
    <xdr:to xmlns:xdr="http://schemas.openxmlformats.org/drawingml/2006/spreadsheetDrawing">
      <xdr:col>15</xdr:col>
      <xdr:colOff>133350</xdr:colOff>
      <xdr:row>64</xdr:row>
      <xdr:rowOff>1905</xdr:rowOff>
    </xdr:to>
    <xdr:sp macro="" textlink="">
      <xdr:nvSpPr>
        <xdr:cNvPr id="155" name="楕円 154"/>
        <xdr:cNvSpPr/>
      </xdr:nvSpPr>
      <xdr:spPr>
        <a:xfrm>
          <a:off x="31750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158115</xdr:rowOff>
    </xdr:from>
    <xdr:ext cx="762000" cy="249555"/>
    <xdr:sp macro="" textlink="">
      <xdr:nvSpPr>
        <xdr:cNvPr id="156" name="テキスト ボックス 155"/>
        <xdr:cNvSpPr txBox="1"/>
      </xdr:nvSpPr>
      <xdr:spPr>
        <a:xfrm>
          <a:off x="2844800" y="10959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85090</xdr:rowOff>
    </xdr:from>
    <xdr:to xmlns:xdr="http://schemas.openxmlformats.org/drawingml/2006/spreadsheetDrawing">
      <xdr:col>11</xdr:col>
      <xdr:colOff>82550</xdr:colOff>
      <xdr:row>65</xdr:row>
      <xdr:rowOff>15240</xdr:rowOff>
    </xdr:to>
    <xdr:sp macro="" textlink="">
      <xdr:nvSpPr>
        <xdr:cNvPr id="157" name="楕円 156"/>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0</xdr:rowOff>
    </xdr:from>
    <xdr:ext cx="762000" cy="259080"/>
    <xdr:sp macro="" textlink="">
      <xdr:nvSpPr>
        <xdr:cNvPr id="158" name="テキスト ボックス 157"/>
        <xdr:cNvSpPr txBox="1"/>
      </xdr:nvSpPr>
      <xdr:spPr>
        <a:xfrm>
          <a:off x="1955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64135</xdr:rowOff>
    </xdr:from>
    <xdr:to xmlns:xdr="http://schemas.openxmlformats.org/drawingml/2006/spreadsheetDrawing">
      <xdr:col>7</xdr:col>
      <xdr:colOff>31750</xdr:colOff>
      <xdr:row>66</xdr:row>
      <xdr:rowOff>166370</xdr:rowOff>
    </xdr:to>
    <xdr:sp macro="" textlink="">
      <xdr:nvSpPr>
        <xdr:cNvPr id="159" name="楕円 158"/>
        <xdr:cNvSpPr/>
      </xdr:nvSpPr>
      <xdr:spPr>
        <a:xfrm>
          <a:off x="1397000" y="11379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150495</xdr:rowOff>
    </xdr:from>
    <xdr:ext cx="762000" cy="259080"/>
    <xdr:sp macro="" textlink="">
      <xdr:nvSpPr>
        <xdr:cNvPr id="160" name="テキスト ボックス 159"/>
        <xdr:cNvSpPr txBox="1"/>
      </xdr:nvSpPr>
      <xdr:spPr>
        <a:xfrm>
          <a:off x="1066800" y="1146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1475" cy="358775"/>
    <xdr:sp macro="" textlink="">
      <xdr:nvSpPr>
        <xdr:cNvPr id="163" name="テキスト ボックス 162"/>
        <xdr:cNvSpPr txBox="1"/>
      </xdr:nvSpPr>
      <xdr:spPr>
        <a:xfrm>
          <a:off x="414909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[161,929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160,910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人件費、物件費及び維持補修費の合計額の人口1人当たりの金額は、人口1人当たりの一般職員数が類似団体と比べて少ないこと等から類似団体内平均値を下回っている。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公共施設の老朽化が進む中、今後も各施設の修繕や集約化を計画的に行う等、コスト削減に努める。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190"/>
    <xdr:sp macro="" textlink="">
      <xdr:nvSpPr>
        <xdr:cNvPr id="178" name="テキスト ボックス 177"/>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9555"/>
    <xdr:sp macro="" textlink="">
      <xdr:nvSpPr>
        <xdr:cNvPr id="186" name="テキスト ボックス 185"/>
        <xdr:cNvSpPr txBox="1"/>
      </xdr:nvSpPr>
      <xdr:spPr>
        <a:xfrm>
          <a:off x="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80645</xdr:rowOff>
    </xdr:from>
    <xdr:to xmlns:xdr="http://schemas.openxmlformats.org/drawingml/2006/spreadsheetDrawing">
      <xdr:col>23</xdr:col>
      <xdr:colOff>133350</xdr:colOff>
      <xdr:row>88</xdr:row>
      <xdr:rowOff>71120</xdr:rowOff>
    </xdr:to>
    <xdr:cxnSp macro="">
      <xdr:nvCxnSpPr>
        <xdr:cNvPr id="188" name="直線コネクタ 187"/>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43180</xdr:rowOff>
    </xdr:from>
    <xdr:ext cx="762000" cy="249555"/>
    <xdr:sp macro="" textlink="">
      <xdr:nvSpPr>
        <xdr:cNvPr id="189" name="人件費・物件費等の状況最小値テキスト"/>
        <xdr:cNvSpPr txBox="1"/>
      </xdr:nvSpPr>
      <xdr:spPr>
        <a:xfrm>
          <a:off x="5041900" y="151307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71120</xdr:rowOff>
    </xdr:from>
    <xdr:to xmlns:xdr="http://schemas.openxmlformats.org/drawingml/2006/spreadsheetDrawing">
      <xdr:col>24</xdr:col>
      <xdr:colOff>12700</xdr:colOff>
      <xdr:row>88</xdr:row>
      <xdr:rowOff>71120</xdr:rowOff>
    </xdr:to>
    <xdr:cxnSp macro="">
      <xdr:nvCxnSpPr>
        <xdr:cNvPr id="190" name="直線コネクタ 189"/>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167005</xdr:rowOff>
    </xdr:from>
    <xdr:ext cx="762000" cy="250825"/>
    <xdr:sp macro="" textlink="">
      <xdr:nvSpPr>
        <xdr:cNvPr id="191" name="人件費・物件費等の状況最大値テキスト"/>
        <xdr:cNvSpPr txBox="1"/>
      </xdr:nvSpPr>
      <xdr:spPr>
        <a:xfrm>
          <a:off x="5041900" y="137115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80645</xdr:rowOff>
    </xdr:from>
    <xdr:to xmlns:xdr="http://schemas.openxmlformats.org/drawingml/2006/spreadsheetDrawing">
      <xdr:col>24</xdr:col>
      <xdr:colOff>12700</xdr:colOff>
      <xdr:row>81</xdr:row>
      <xdr:rowOff>80645</xdr:rowOff>
    </xdr:to>
    <xdr:cxnSp macro="">
      <xdr:nvCxnSpPr>
        <xdr:cNvPr id="192" name="直線コネクタ 191"/>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71755</xdr:rowOff>
    </xdr:from>
    <xdr:to xmlns:xdr="http://schemas.openxmlformats.org/drawingml/2006/spreadsheetDrawing">
      <xdr:col>23</xdr:col>
      <xdr:colOff>133350</xdr:colOff>
      <xdr:row>82</xdr:row>
      <xdr:rowOff>121285</xdr:rowOff>
    </xdr:to>
    <xdr:cxnSp macro="">
      <xdr:nvCxnSpPr>
        <xdr:cNvPr id="193" name="直線コネクタ 192"/>
        <xdr:cNvCxnSpPr/>
      </xdr:nvCxnSpPr>
      <xdr:spPr>
        <a:xfrm>
          <a:off x="4114800" y="1413065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40640</xdr:rowOff>
    </xdr:from>
    <xdr:ext cx="762000" cy="251460"/>
    <xdr:sp macro="" textlink="">
      <xdr:nvSpPr>
        <xdr:cNvPr id="194" name="人件費・物件費等の状況平均値テキスト"/>
        <xdr:cNvSpPr txBox="1"/>
      </xdr:nvSpPr>
      <xdr:spPr>
        <a:xfrm>
          <a:off x="5041900" y="142709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68580</xdr:rowOff>
    </xdr:from>
    <xdr:to xmlns:xdr="http://schemas.openxmlformats.org/drawingml/2006/spreadsheetDrawing">
      <xdr:col>23</xdr:col>
      <xdr:colOff>184150</xdr:colOff>
      <xdr:row>83</xdr:row>
      <xdr:rowOff>170180</xdr:rowOff>
    </xdr:to>
    <xdr:sp macro="" textlink="">
      <xdr:nvSpPr>
        <xdr:cNvPr id="195" name="フローチャート: 判断 194"/>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71755</xdr:rowOff>
    </xdr:from>
    <xdr:to xmlns:xdr="http://schemas.openxmlformats.org/drawingml/2006/spreadsheetDrawing">
      <xdr:col>19</xdr:col>
      <xdr:colOff>133350</xdr:colOff>
      <xdr:row>82</xdr:row>
      <xdr:rowOff>77470</xdr:rowOff>
    </xdr:to>
    <xdr:cxnSp macro="">
      <xdr:nvCxnSpPr>
        <xdr:cNvPr id="196" name="直線コネクタ 195"/>
        <xdr:cNvCxnSpPr/>
      </xdr:nvCxnSpPr>
      <xdr:spPr>
        <a:xfrm flipV="1">
          <a:off x="3225800" y="141306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155575</xdr:rowOff>
    </xdr:from>
    <xdr:to xmlns:xdr="http://schemas.openxmlformats.org/drawingml/2006/spreadsheetDrawing">
      <xdr:col>19</xdr:col>
      <xdr:colOff>184150</xdr:colOff>
      <xdr:row>83</xdr:row>
      <xdr:rowOff>86360</xdr:rowOff>
    </xdr:to>
    <xdr:sp macro="" textlink="">
      <xdr:nvSpPr>
        <xdr:cNvPr id="197" name="フローチャート: 判断 196"/>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70485</xdr:rowOff>
    </xdr:from>
    <xdr:ext cx="736600" cy="259080"/>
    <xdr:sp macro="" textlink="">
      <xdr:nvSpPr>
        <xdr:cNvPr id="198" name="テキスト ボックス 197"/>
        <xdr:cNvSpPr txBox="1"/>
      </xdr:nvSpPr>
      <xdr:spPr>
        <a:xfrm>
          <a:off x="3733800" y="14300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43180</xdr:rowOff>
    </xdr:from>
    <xdr:to xmlns:xdr="http://schemas.openxmlformats.org/drawingml/2006/spreadsheetDrawing">
      <xdr:col>15</xdr:col>
      <xdr:colOff>82550</xdr:colOff>
      <xdr:row>82</xdr:row>
      <xdr:rowOff>77470</xdr:rowOff>
    </xdr:to>
    <xdr:cxnSp macro="">
      <xdr:nvCxnSpPr>
        <xdr:cNvPr id="199" name="直線コネクタ 198"/>
        <xdr:cNvCxnSpPr/>
      </xdr:nvCxnSpPr>
      <xdr:spPr>
        <a:xfrm>
          <a:off x="2336800" y="141020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156210</xdr:rowOff>
    </xdr:from>
    <xdr:to xmlns:xdr="http://schemas.openxmlformats.org/drawingml/2006/spreadsheetDrawing">
      <xdr:col>15</xdr:col>
      <xdr:colOff>133350</xdr:colOff>
      <xdr:row>83</xdr:row>
      <xdr:rowOff>86360</xdr:rowOff>
    </xdr:to>
    <xdr:sp macro="" textlink="">
      <xdr:nvSpPr>
        <xdr:cNvPr id="200" name="フローチャート: 判断 199"/>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71120</xdr:rowOff>
    </xdr:from>
    <xdr:ext cx="762000" cy="259080"/>
    <xdr:sp macro="" textlink="">
      <xdr:nvSpPr>
        <xdr:cNvPr id="201" name="テキスト ボックス 200"/>
        <xdr:cNvSpPr txBox="1"/>
      </xdr:nvSpPr>
      <xdr:spPr>
        <a:xfrm>
          <a:off x="2844800" y="1430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41910</xdr:rowOff>
    </xdr:from>
    <xdr:to xmlns:xdr="http://schemas.openxmlformats.org/drawingml/2006/spreadsheetDrawing">
      <xdr:col>11</xdr:col>
      <xdr:colOff>31750</xdr:colOff>
      <xdr:row>82</xdr:row>
      <xdr:rowOff>43180</xdr:rowOff>
    </xdr:to>
    <xdr:cxnSp macro="">
      <xdr:nvCxnSpPr>
        <xdr:cNvPr id="202" name="直線コネクタ 201"/>
        <xdr:cNvCxnSpPr/>
      </xdr:nvCxnSpPr>
      <xdr:spPr>
        <a:xfrm>
          <a:off x="1447800" y="141008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119380</xdr:rowOff>
    </xdr:from>
    <xdr:to xmlns:xdr="http://schemas.openxmlformats.org/drawingml/2006/spreadsheetDrawing">
      <xdr:col>11</xdr:col>
      <xdr:colOff>82550</xdr:colOff>
      <xdr:row>83</xdr:row>
      <xdr:rowOff>49530</xdr:rowOff>
    </xdr:to>
    <xdr:sp macro="" textlink="">
      <xdr:nvSpPr>
        <xdr:cNvPr id="203" name="フローチャート: 判断 202"/>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34290</xdr:rowOff>
    </xdr:from>
    <xdr:ext cx="762000" cy="259080"/>
    <xdr:sp macro="" textlink="">
      <xdr:nvSpPr>
        <xdr:cNvPr id="204" name="テキスト ボックス 203"/>
        <xdr:cNvSpPr txBox="1"/>
      </xdr:nvSpPr>
      <xdr:spPr>
        <a:xfrm>
          <a:off x="1955800" y="14264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66040</xdr:rowOff>
    </xdr:from>
    <xdr:to xmlns:xdr="http://schemas.openxmlformats.org/drawingml/2006/spreadsheetDrawing">
      <xdr:col>7</xdr:col>
      <xdr:colOff>31750</xdr:colOff>
      <xdr:row>82</xdr:row>
      <xdr:rowOff>167640</xdr:rowOff>
    </xdr:to>
    <xdr:sp macro="" textlink="">
      <xdr:nvSpPr>
        <xdr:cNvPr id="205" name="フローチャート: 判断 204"/>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153035</xdr:rowOff>
    </xdr:from>
    <xdr:ext cx="762000" cy="259080"/>
    <xdr:sp macro="" textlink="">
      <xdr:nvSpPr>
        <xdr:cNvPr id="206" name="テキスト ボックス 205"/>
        <xdr:cNvSpPr txBox="1"/>
      </xdr:nvSpPr>
      <xdr:spPr>
        <a:xfrm>
          <a:off x="1066800" y="1421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70485</xdr:rowOff>
    </xdr:from>
    <xdr:to xmlns:xdr="http://schemas.openxmlformats.org/drawingml/2006/spreadsheetDrawing">
      <xdr:col>23</xdr:col>
      <xdr:colOff>184150</xdr:colOff>
      <xdr:row>83</xdr:row>
      <xdr:rowOff>635</xdr:rowOff>
    </xdr:to>
    <xdr:sp macro="" textlink="">
      <xdr:nvSpPr>
        <xdr:cNvPr id="212" name="楕円 211"/>
        <xdr:cNvSpPr/>
      </xdr:nvSpPr>
      <xdr:spPr>
        <a:xfrm>
          <a:off x="4902200" y="141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86995</xdr:rowOff>
    </xdr:from>
    <xdr:ext cx="762000" cy="250825"/>
    <xdr:sp macro="" textlink="">
      <xdr:nvSpPr>
        <xdr:cNvPr id="213" name="人件費・物件費等の状況該当値テキスト"/>
        <xdr:cNvSpPr txBox="1"/>
      </xdr:nvSpPr>
      <xdr:spPr>
        <a:xfrm>
          <a:off x="5041900" y="13974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20955</xdr:rowOff>
    </xdr:from>
    <xdr:to xmlns:xdr="http://schemas.openxmlformats.org/drawingml/2006/spreadsheetDrawing">
      <xdr:col>19</xdr:col>
      <xdr:colOff>184150</xdr:colOff>
      <xdr:row>82</xdr:row>
      <xdr:rowOff>122555</xdr:rowOff>
    </xdr:to>
    <xdr:sp macro="" textlink="">
      <xdr:nvSpPr>
        <xdr:cNvPr id="214" name="楕円 213"/>
        <xdr:cNvSpPr/>
      </xdr:nvSpPr>
      <xdr:spPr>
        <a:xfrm>
          <a:off x="4064000" y="140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132715</xdr:rowOff>
    </xdr:from>
    <xdr:ext cx="736600" cy="250825"/>
    <xdr:sp macro="" textlink="">
      <xdr:nvSpPr>
        <xdr:cNvPr id="215" name="テキスト ボックス 214"/>
        <xdr:cNvSpPr txBox="1"/>
      </xdr:nvSpPr>
      <xdr:spPr>
        <a:xfrm>
          <a:off x="3733800" y="138487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26670</xdr:rowOff>
    </xdr:from>
    <xdr:to xmlns:xdr="http://schemas.openxmlformats.org/drawingml/2006/spreadsheetDrawing">
      <xdr:col>15</xdr:col>
      <xdr:colOff>133350</xdr:colOff>
      <xdr:row>82</xdr:row>
      <xdr:rowOff>128270</xdr:rowOff>
    </xdr:to>
    <xdr:sp macro="" textlink="">
      <xdr:nvSpPr>
        <xdr:cNvPr id="216" name="楕円 215"/>
        <xdr:cNvSpPr/>
      </xdr:nvSpPr>
      <xdr:spPr>
        <a:xfrm>
          <a:off x="317500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138430</xdr:rowOff>
    </xdr:from>
    <xdr:ext cx="762000" cy="259080"/>
    <xdr:sp macro="" textlink="">
      <xdr:nvSpPr>
        <xdr:cNvPr id="217" name="テキスト ボックス 216"/>
        <xdr:cNvSpPr txBox="1"/>
      </xdr:nvSpPr>
      <xdr:spPr>
        <a:xfrm>
          <a:off x="2844800" y="1385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163830</xdr:rowOff>
    </xdr:from>
    <xdr:to xmlns:xdr="http://schemas.openxmlformats.org/drawingml/2006/spreadsheetDrawing">
      <xdr:col>11</xdr:col>
      <xdr:colOff>82550</xdr:colOff>
      <xdr:row>82</xdr:row>
      <xdr:rowOff>93980</xdr:rowOff>
    </xdr:to>
    <xdr:sp macro="" textlink="">
      <xdr:nvSpPr>
        <xdr:cNvPr id="218" name="楕円 217"/>
        <xdr:cNvSpPr/>
      </xdr:nvSpPr>
      <xdr:spPr>
        <a:xfrm>
          <a:off x="22860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104140</xdr:rowOff>
    </xdr:from>
    <xdr:ext cx="762000" cy="259080"/>
    <xdr:sp macro="" textlink="">
      <xdr:nvSpPr>
        <xdr:cNvPr id="219" name="テキスト ボックス 218"/>
        <xdr:cNvSpPr txBox="1"/>
      </xdr:nvSpPr>
      <xdr:spPr>
        <a:xfrm>
          <a:off x="1955800" y="1382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162560</xdr:rowOff>
    </xdr:from>
    <xdr:to xmlns:xdr="http://schemas.openxmlformats.org/drawingml/2006/spreadsheetDrawing">
      <xdr:col>7</xdr:col>
      <xdr:colOff>31750</xdr:colOff>
      <xdr:row>82</xdr:row>
      <xdr:rowOff>92710</xdr:rowOff>
    </xdr:to>
    <xdr:sp macro="" textlink="">
      <xdr:nvSpPr>
        <xdr:cNvPr id="220" name="楕円 219"/>
        <xdr:cNvSpPr/>
      </xdr:nvSpPr>
      <xdr:spPr>
        <a:xfrm>
          <a:off x="1397000" y="140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102870</xdr:rowOff>
    </xdr:from>
    <xdr:ext cx="762000" cy="259080"/>
    <xdr:sp macro="" textlink="">
      <xdr:nvSpPr>
        <xdr:cNvPr id="221" name="テキスト ボックス 220"/>
        <xdr:cNvSpPr txBox="1"/>
      </xdr:nvSpPr>
      <xdr:spPr>
        <a:xfrm>
          <a:off x="1066800" y="1381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1475" cy="358775"/>
    <xdr:sp macro="" textlink="">
      <xdr:nvSpPr>
        <xdr:cNvPr id="224" name="テキスト ボックス 223"/>
        <xdr:cNvSpPr txBox="1"/>
      </xdr:nvSpPr>
      <xdr:spPr>
        <a:xfrm>
          <a:off x="1543177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　類似団体内平均値、全国市平均値及び全国町村平均値を下回っており、県下の市において最も低い状態である。</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今後も、財政状況を勘案するとともに適正な給与水準を維持するよう努める。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38" name="テキスト ボックス 237"/>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0" name="テキスト ボックス 239"/>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9555"/>
    <xdr:sp macro="" textlink="">
      <xdr:nvSpPr>
        <xdr:cNvPr id="250" name="テキスト ボックス 249"/>
        <xdr:cNvSpPr txBox="1"/>
      </xdr:nvSpPr>
      <xdr:spPr>
        <a:xfrm>
          <a:off x="1206500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80010</xdr:rowOff>
    </xdr:from>
    <xdr:to xmlns:xdr="http://schemas.openxmlformats.org/drawingml/2006/spreadsheetDrawing">
      <xdr:col>81</xdr:col>
      <xdr:colOff>44450</xdr:colOff>
      <xdr:row>90</xdr:row>
      <xdr:rowOff>70485</xdr:rowOff>
    </xdr:to>
    <xdr:cxnSp macro="">
      <xdr:nvCxnSpPr>
        <xdr:cNvPr id="252" name="直線コネクタ 251"/>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42545</xdr:rowOff>
    </xdr:from>
    <xdr:ext cx="762000" cy="249555"/>
    <xdr:sp macro="" textlink="">
      <xdr:nvSpPr>
        <xdr:cNvPr id="253" name="給与水準   （国との比較）最小値テキスト"/>
        <xdr:cNvSpPr txBox="1"/>
      </xdr:nvSpPr>
      <xdr:spPr>
        <a:xfrm>
          <a:off x="17106900" y="15473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70485</xdr:rowOff>
    </xdr:from>
    <xdr:to xmlns:xdr="http://schemas.openxmlformats.org/drawingml/2006/spreadsheetDrawing">
      <xdr:col>81</xdr:col>
      <xdr:colOff>133350</xdr:colOff>
      <xdr:row>90</xdr:row>
      <xdr:rowOff>70485</xdr:rowOff>
    </xdr:to>
    <xdr:cxnSp macro="">
      <xdr:nvCxnSpPr>
        <xdr:cNvPr id="254" name="直線コネクタ 253"/>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166370</xdr:rowOff>
    </xdr:from>
    <xdr:ext cx="762000" cy="251460"/>
    <xdr:sp macro="" textlink="">
      <xdr:nvSpPr>
        <xdr:cNvPr id="255" name="給与水準   （国との比較）最大値テキスト"/>
        <xdr:cNvSpPr txBox="1"/>
      </xdr:nvSpPr>
      <xdr:spPr>
        <a:xfrm>
          <a:off x="17106900" y="13710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80010</xdr:rowOff>
    </xdr:from>
    <xdr:to xmlns:xdr="http://schemas.openxmlformats.org/drawingml/2006/spreadsheetDrawing">
      <xdr:col>81</xdr:col>
      <xdr:colOff>133350</xdr:colOff>
      <xdr:row>81</xdr:row>
      <xdr:rowOff>80010</xdr:rowOff>
    </xdr:to>
    <xdr:cxnSp macro="">
      <xdr:nvCxnSpPr>
        <xdr:cNvPr id="256" name="直線コネクタ 255"/>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132715</xdr:rowOff>
    </xdr:from>
    <xdr:to xmlns:xdr="http://schemas.openxmlformats.org/drawingml/2006/spreadsheetDrawing">
      <xdr:col>81</xdr:col>
      <xdr:colOff>44450</xdr:colOff>
      <xdr:row>83</xdr:row>
      <xdr:rowOff>81915</xdr:rowOff>
    </xdr:to>
    <xdr:cxnSp macro="">
      <xdr:nvCxnSpPr>
        <xdr:cNvPr id="257" name="直線コネクタ 256"/>
        <xdr:cNvCxnSpPr/>
      </xdr:nvCxnSpPr>
      <xdr:spPr>
        <a:xfrm>
          <a:off x="16179800" y="1419161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39370</xdr:rowOff>
    </xdr:from>
    <xdr:ext cx="762000" cy="259080"/>
    <xdr:sp macro="" textlink="">
      <xdr:nvSpPr>
        <xdr:cNvPr id="258" name="給与水準   （国との比較）平均値テキスト"/>
        <xdr:cNvSpPr txBox="1"/>
      </xdr:nvSpPr>
      <xdr:spPr>
        <a:xfrm>
          <a:off x="17106900" y="1461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67310</xdr:rowOff>
    </xdr:from>
    <xdr:to xmlns:xdr="http://schemas.openxmlformats.org/drawingml/2006/spreadsheetDrawing">
      <xdr:col>81</xdr:col>
      <xdr:colOff>95250</xdr:colOff>
      <xdr:row>85</xdr:row>
      <xdr:rowOff>168910</xdr:rowOff>
    </xdr:to>
    <xdr:sp macro="" textlink="">
      <xdr:nvSpPr>
        <xdr:cNvPr id="259" name="フローチャート: 判断 258"/>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132715</xdr:rowOff>
    </xdr:from>
    <xdr:to xmlns:xdr="http://schemas.openxmlformats.org/drawingml/2006/spreadsheetDrawing">
      <xdr:col>77</xdr:col>
      <xdr:colOff>44450</xdr:colOff>
      <xdr:row>83</xdr:row>
      <xdr:rowOff>81915</xdr:rowOff>
    </xdr:to>
    <xdr:cxnSp macro="">
      <xdr:nvCxnSpPr>
        <xdr:cNvPr id="260" name="直線コネクタ 259"/>
        <xdr:cNvCxnSpPr/>
      </xdr:nvCxnSpPr>
      <xdr:spPr>
        <a:xfrm flipV="1">
          <a:off x="15290800" y="1419161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67310</xdr:rowOff>
    </xdr:from>
    <xdr:to xmlns:xdr="http://schemas.openxmlformats.org/drawingml/2006/spreadsheetDrawing">
      <xdr:col>77</xdr:col>
      <xdr:colOff>95250</xdr:colOff>
      <xdr:row>85</xdr:row>
      <xdr:rowOff>168910</xdr:rowOff>
    </xdr:to>
    <xdr:sp macro="" textlink="">
      <xdr:nvSpPr>
        <xdr:cNvPr id="261" name="フローチャート: 判断 260"/>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153670</xdr:rowOff>
    </xdr:from>
    <xdr:ext cx="736600" cy="259080"/>
    <xdr:sp macro="" textlink="">
      <xdr:nvSpPr>
        <xdr:cNvPr id="262" name="テキスト ボックス 261"/>
        <xdr:cNvSpPr txBox="1"/>
      </xdr:nvSpPr>
      <xdr:spPr>
        <a:xfrm>
          <a:off x="15798800" y="14726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81915</xdr:rowOff>
    </xdr:from>
    <xdr:to xmlns:xdr="http://schemas.openxmlformats.org/drawingml/2006/spreadsheetDrawing">
      <xdr:col>72</xdr:col>
      <xdr:colOff>203200</xdr:colOff>
      <xdr:row>84</xdr:row>
      <xdr:rowOff>48260</xdr:rowOff>
    </xdr:to>
    <xdr:cxnSp macro="">
      <xdr:nvCxnSpPr>
        <xdr:cNvPr id="263" name="直線コネクタ 262"/>
        <xdr:cNvCxnSpPr/>
      </xdr:nvCxnSpPr>
      <xdr:spPr>
        <a:xfrm flipV="1">
          <a:off x="14401800" y="1431226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168910</xdr:rowOff>
    </xdr:to>
    <xdr:sp macro="" textlink="">
      <xdr:nvSpPr>
        <xdr:cNvPr id="264" name="フローチャート: 判断 263"/>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153670</xdr:rowOff>
    </xdr:from>
    <xdr:ext cx="762000" cy="259080"/>
    <xdr:sp macro="" textlink="">
      <xdr:nvSpPr>
        <xdr:cNvPr id="265" name="テキスト ボックス 264"/>
        <xdr:cNvSpPr txBox="1"/>
      </xdr:nvSpPr>
      <xdr:spPr>
        <a:xfrm>
          <a:off x="14909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31115</xdr:rowOff>
    </xdr:from>
    <xdr:to xmlns:xdr="http://schemas.openxmlformats.org/drawingml/2006/spreadsheetDrawing">
      <xdr:col>68</xdr:col>
      <xdr:colOff>152400</xdr:colOff>
      <xdr:row>84</xdr:row>
      <xdr:rowOff>48260</xdr:rowOff>
    </xdr:to>
    <xdr:cxnSp macro="">
      <xdr:nvCxnSpPr>
        <xdr:cNvPr id="266" name="直線コネクタ 265"/>
        <xdr:cNvCxnSpPr/>
      </xdr:nvCxnSpPr>
      <xdr:spPr>
        <a:xfrm>
          <a:off x="13512800" y="144329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67" name="フローチャート: 判断 266"/>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153670</xdr:rowOff>
    </xdr:from>
    <xdr:ext cx="762000" cy="259080"/>
    <xdr:sp macro="" textlink="">
      <xdr:nvSpPr>
        <xdr:cNvPr id="268" name="テキスト ボックス 267"/>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9080"/>
    <xdr:sp macro="" textlink="">
      <xdr:nvSpPr>
        <xdr:cNvPr id="270" name="テキスト ボックス 269"/>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31115</xdr:rowOff>
    </xdr:from>
    <xdr:to xmlns:xdr="http://schemas.openxmlformats.org/drawingml/2006/spreadsheetDrawing">
      <xdr:col>81</xdr:col>
      <xdr:colOff>95250</xdr:colOff>
      <xdr:row>83</xdr:row>
      <xdr:rowOff>132715</xdr:rowOff>
    </xdr:to>
    <xdr:sp macro="" textlink="">
      <xdr:nvSpPr>
        <xdr:cNvPr id="276" name="楕円 275"/>
        <xdr:cNvSpPr/>
      </xdr:nvSpPr>
      <xdr:spPr>
        <a:xfrm>
          <a:off x="16967200" y="14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47625</xdr:rowOff>
    </xdr:from>
    <xdr:ext cx="762000" cy="259080"/>
    <xdr:sp macro="" textlink="">
      <xdr:nvSpPr>
        <xdr:cNvPr id="277" name="給与水準   （国との比較）該当値テキスト"/>
        <xdr:cNvSpPr txBox="1"/>
      </xdr:nvSpPr>
      <xdr:spPr>
        <a:xfrm>
          <a:off x="17106900" y="1410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81915</xdr:rowOff>
    </xdr:from>
    <xdr:to xmlns:xdr="http://schemas.openxmlformats.org/drawingml/2006/spreadsheetDrawing">
      <xdr:col>77</xdr:col>
      <xdr:colOff>95250</xdr:colOff>
      <xdr:row>83</xdr:row>
      <xdr:rowOff>12065</xdr:rowOff>
    </xdr:to>
    <xdr:sp macro="" textlink="">
      <xdr:nvSpPr>
        <xdr:cNvPr id="278" name="楕円 277"/>
        <xdr:cNvSpPr/>
      </xdr:nvSpPr>
      <xdr:spPr>
        <a:xfrm>
          <a:off x="16129000" y="141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22225</xdr:rowOff>
    </xdr:from>
    <xdr:ext cx="736600" cy="258445"/>
    <xdr:sp macro="" textlink="">
      <xdr:nvSpPr>
        <xdr:cNvPr id="279" name="テキスト ボックス 278"/>
        <xdr:cNvSpPr txBox="1"/>
      </xdr:nvSpPr>
      <xdr:spPr>
        <a:xfrm>
          <a:off x="15798800" y="13909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31115</xdr:rowOff>
    </xdr:from>
    <xdr:to xmlns:xdr="http://schemas.openxmlformats.org/drawingml/2006/spreadsheetDrawing">
      <xdr:col>73</xdr:col>
      <xdr:colOff>44450</xdr:colOff>
      <xdr:row>83</xdr:row>
      <xdr:rowOff>132715</xdr:rowOff>
    </xdr:to>
    <xdr:sp macro="" textlink="">
      <xdr:nvSpPr>
        <xdr:cNvPr id="280" name="楕円 279"/>
        <xdr:cNvSpPr/>
      </xdr:nvSpPr>
      <xdr:spPr>
        <a:xfrm>
          <a:off x="15240000" y="14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143510</xdr:rowOff>
    </xdr:from>
    <xdr:ext cx="762000" cy="251460"/>
    <xdr:sp macro="" textlink="">
      <xdr:nvSpPr>
        <xdr:cNvPr id="281" name="テキスト ボックス 280"/>
        <xdr:cNvSpPr txBox="1"/>
      </xdr:nvSpPr>
      <xdr:spPr>
        <a:xfrm>
          <a:off x="14909800" y="1403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168910</xdr:rowOff>
    </xdr:from>
    <xdr:to xmlns:xdr="http://schemas.openxmlformats.org/drawingml/2006/spreadsheetDrawing">
      <xdr:col>68</xdr:col>
      <xdr:colOff>203200</xdr:colOff>
      <xdr:row>84</xdr:row>
      <xdr:rowOff>99060</xdr:rowOff>
    </xdr:to>
    <xdr:sp macro="" textlink="">
      <xdr:nvSpPr>
        <xdr:cNvPr id="282" name="楕円 281"/>
        <xdr:cNvSpPr/>
      </xdr:nvSpPr>
      <xdr:spPr>
        <a:xfrm>
          <a:off x="143510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109220</xdr:rowOff>
    </xdr:from>
    <xdr:ext cx="762000" cy="251460"/>
    <xdr:sp macro="" textlink="">
      <xdr:nvSpPr>
        <xdr:cNvPr id="283" name="テキスト ボックス 282"/>
        <xdr:cNvSpPr txBox="1"/>
      </xdr:nvSpPr>
      <xdr:spPr>
        <a:xfrm>
          <a:off x="14020800" y="14168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151765</xdr:rowOff>
    </xdr:from>
    <xdr:to xmlns:xdr="http://schemas.openxmlformats.org/drawingml/2006/spreadsheetDrawing">
      <xdr:col>64</xdr:col>
      <xdr:colOff>152400</xdr:colOff>
      <xdr:row>84</xdr:row>
      <xdr:rowOff>81915</xdr:rowOff>
    </xdr:to>
    <xdr:sp macro="" textlink="">
      <xdr:nvSpPr>
        <xdr:cNvPr id="284" name="楕円 283"/>
        <xdr:cNvSpPr/>
      </xdr:nvSpPr>
      <xdr:spPr>
        <a:xfrm>
          <a:off x="134620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92075</xdr:rowOff>
    </xdr:from>
    <xdr:ext cx="762000" cy="259080"/>
    <xdr:sp macro="" textlink="">
      <xdr:nvSpPr>
        <xdr:cNvPr id="285" name="テキスト ボックス 284"/>
        <xdr:cNvSpPr txBox="1"/>
      </xdr:nvSpPr>
      <xdr:spPr>
        <a:xfrm>
          <a:off x="13131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1475" cy="353060"/>
    <xdr:sp macro="" textlink="">
      <xdr:nvSpPr>
        <xdr:cNvPr id="288" name="テキスト ボックス 287"/>
        <xdr:cNvSpPr txBox="1"/>
      </xdr:nvSpPr>
      <xdr:spPr>
        <a:xfrm>
          <a:off x="15736570"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a:t>
          </a:r>
          <a:r>
            <a:rPr lang="ja-JP" altLang="en-US" sz="1300">
              <a:solidFill>
                <a:schemeClr val="dk1"/>
              </a:solidFill>
              <a:effectLst/>
              <a:latin typeface="ＭＳ Ｐゴシック"/>
              <a:ea typeface="ＭＳ Ｐゴシック"/>
              <a:cs typeface="+mn-cs"/>
            </a:rPr>
            <a:t>からほぼ横ばいの数値となっており、</a:t>
          </a:r>
          <a:r>
            <a:rPr lang="ja-JP" altLang="ja-JP" sz="1300">
              <a:solidFill>
                <a:schemeClr val="dk1"/>
              </a:solidFill>
              <a:effectLst/>
              <a:latin typeface="ＭＳ Ｐゴシック"/>
              <a:ea typeface="ＭＳ Ｐゴシック"/>
              <a:cs typeface="+mn-cs"/>
            </a:rPr>
            <a:t>類似団体内平均値</a:t>
          </a:r>
          <a:r>
            <a:rPr lang="ja-JP" altLang="en-US" sz="1300">
              <a:solidFill>
                <a:schemeClr val="dk1"/>
              </a:solidFill>
              <a:effectLst/>
              <a:latin typeface="ＭＳ Ｐゴシック"/>
              <a:ea typeface="ＭＳ Ｐゴシック"/>
              <a:cs typeface="+mn-cs"/>
            </a:rPr>
            <a:t>、全国平均値、奈良県平均値</a:t>
          </a:r>
          <a:r>
            <a:rPr lang="ja-JP" altLang="ja-JP" sz="1300">
              <a:solidFill>
                <a:schemeClr val="dk1"/>
              </a:solidFill>
              <a:effectLst/>
              <a:latin typeface="ＭＳ Ｐゴシック"/>
              <a:ea typeface="ＭＳ Ｐゴシック"/>
              <a:cs typeface="+mn-cs"/>
            </a:rPr>
            <a:t>を下回っている。今後も更なる事務の効率化の促進を図り、より適切な定員管理に努める。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49555"/>
    <xdr:sp macro="" textlink="">
      <xdr:nvSpPr>
        <xdr:cNvPr id="311" name="テキスト ボックス 310"/>
        <xdr:cNvSpPr txBox="1"/>
      </xdr:nvSpPr>
      <xdr:spPr>
        <a:xfrm>
          <a:off x="12065000" y="10135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13" name="テキスト ボックス 312"/>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43180</xdr:rowOff>
    </xdr:from>
    <xdr:to xmlns:xdr="http://schemas.openxmlformats.org/drawingml/2006/spreadsheetDrawing">
      <xdr:col>81</xdr:col>
      <xdr:colOff>44450</xdr:colOff>
      <xdr:row>66</xdr:row>
      <xdr:rowOff>154940</xdr:rowOff>
    </xdr:to>
    <xdr:cxnSp macro="">
      <xdr:nvCxnSpPr>
        <xdr:cNvPr id="317" name="直線コネクタ 316"/>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127000</xdr:rowOff>
    </xdr:from>
    <xdr:ext cx="762000" cy="259080"/>
    <xdr:sp macro="" textlink="">
      <xdr:nvSpPr>
        <xdr:cNvPr id="318" name="定員管理の状況最小値テキスト"/>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9" name="直線コネクタ 318"/>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129540</xdr:rowOff>
    </xdr:from>
    <xdr:ext cx="762000" cy="259080"/>
    <xdr:sp macro="" textlink="">
      <xdr:nvSpPr>
        <xdr:cNvPr id="320" name="定員管理の状況最大値テキスト"/>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43180</xdr:rowOff>
    </xdr:from>
    <xdr:to xmlns:xdr="http://schemas.openxmlformats.org/drawingml/2006/spreadsheetDrawing">
      <xdr:col>81</xdr:col>
      <xdr:colOff>133350</xdr:colOff>
      <xdr:row>59</xdr:row>
      <xdr:rowOff>43180</xdr:rowOff>
    </xdr:to>
    <xdr:cxnSp macro="">
      <xdr:nvCxnSpPr>
        <xdr:cNvPr id="321" name="直線コネクタ 320"/>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69850</xdr:rowOff>
    </xdr:from>
    <xdr:to xmlns:xdr="http://schemas.openxmlformats.org/drawingml/2006/spreadsheetDrawing">
      <xdr:col>81</xdr:col>
      <xdr:colOff>44450</xdr:colOff>
      <xdr:row>61</xdr:row>
      <xdr:rowOff>69850</xdr:rowOff>
    </xdr:to>
    <xdr:cxnSp macro="">
      <xdr:nvCxnSpPr>
        <xdr:cNvPr id="322" name="直線コネクタ 321"/>
        <xdr:cNvCxnSpPr/>
      </xdr:nvCxnSpPr>
      <xdr:spPr>
        <a:xfrm>
          <a:off x="16179800" y="10528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104775</xdr:rowOff>
    </xdr:from>
    <xdr:ext cx="762000" cy="259080"/>
    <xdr:sp macro="" textlink="">
      <xdr:nvSpPr>
        <xdr:cNvPr id="323" name="定員管理の状況平均値テキスト"/>
        <xdr:cNvSpPr txBox="1"/>
      </xdr:nvSpPr>
      <xdr:spPr>
        <a:xfrm>
          <a:off x="17106900" y="10563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132715</xdr:rowOff>
    </xdr:from>
    <xdr:to xmlns:xdr="http://schemas.openxmlformats.org/drawingml/2006/spreadsheetDrawing">
      <xdr:col>81</xdr:col>
      <xdr:colOff>95250</xdr:colOff>
      <xdr:row>62</xdr:row>
      <xdr:rowOff>63500</xdr:rowOff>
    </xdr:to>
    <xdr:sp macro="" textlink="">
      <xdr:nvSpPr>
        <xdr:cNvPr id="324" name="フローチャート: 判断 323"/>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24130</xdr:rowOff>
    </xdr:from>
    <xdr:to xmlns:xdr="http://schemas.openxmlformats.org/drawingml/2006/spreadsheetDrawing">
      <xdr:col>77</xdr:col>
      <xdr:colOff>44450</xdr:colOff>
      <xdr:row>61</xdr:row>
      <xdr:rowOff>69850</xdr:rowOff>
    </xdr:to>
    <xdr:cxnSp macro="">
      <xdr:nvCxnSpPr>
        <xdr:cNvPr id="325" name="直線コネクタ 324"/>
        <xdr:cNvCxnSpPr/>
      </xdr:nvCxnSpPr>
      <xdr:spPr>
        <a:xfrm>
          <a:off x="15290800" y="104825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114300</xdr:rowOff>
    </xdr:from>
    <xdr:to xmlns:xdr="http://schemas.openxmlformats.org/drawingml/2006/spreadsheetDrawing">
      <xdr:col>77</xdr:col>
      <xdr:colOff>95250</xdr:colOff>
      <xdr:row>62</xdr:row>
      <xdr:rowOff>44450</xdr:rowOff>
    </xdr:to>
    <xdr:sp macro="" textlink="">
      <xdr:nvSpPr>
        <xdr:cNvPr id="326" name="フローチャート: 判断 325"/>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29210</xdr:rowOff>
    </xdr:from>
    <xdr:ext cx="736600" cy="251460"/>
    <xdr:sp macro="" textlink="">
      <xdr:nvSpPr>
        <xdr:cNvPr id="327" name="テキスト ボックス 326"/>
        <xdr:cNvSpPr txBox="1"/>
      </xdr:nvSpPr>
      <xdr:spPr>
        <a:xfrm>
          <a:off x="15798800" y="106591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8890</xdr:rowOff>
    </xdr:from>
    <xdr:to xmlns:xdr="http://schemas.openxmlformats.org/drawingml/2006/spreadsheetDrawing">
      <xdr:col>72</xdr:col>
      <xdr:colOff>203200</xdr:colOff>
      <xdr:row>61</xdr:row>
      <xdr:rowOff>24130</xdr:rowOff>
    </xdr:to>
    <xdr:cxnSp macro="">
      <xdr:nvCxnSpPr>
        <xdr:cNvPr id="328" name="直線コネクタ 327"/>
        <xdr:cNvCxnSpPr/>
      </xdr:nvCxnSpPr>
      <xdr:spPr>
        <a:xfrm>
          <a:off x="14401800" y="104673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102870</xdr:rowOff>
    </xdr:from>
    <xdr:to xmlns:xdr="http://schemas.openxmlformats.org/drawingml/2006/spreadsheetDrawing">
      <xdr:col>73</xdr:col>
      <xdr:colOff>44450</xdr:colOff>
      <xdr:row>62</xdr:row>
      <xdr:rowOff>33020</xdr:rowOff>
    </xdr:to>
    <xdr:sp macro="" textlink="">
      <xdr:nvSpPr>
        <xdr:cNvPr id="329" name="フローチャート: 判断 328"/>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17780</xdr:rowOff>
    </xdr:from>
    <xdr:ext cx="762000" cy="251460"/>
    <xdr:sp macro="" textlink="">
      <xdr:nvSpPr>
        <xdr:cNvPr id="330" name="テキスト ボックス 329"/>
        <xdr:cNvSpPr txBox="1"/>
      </xdr:nvSpPr>
      <xdr:spPr>
        <a:xfrm>
          <a:off x="14909800" y="10647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8890</xdr:rowOff>
    </xdr:from>
    <xdr:to xmlns:xdr="http://schemas.openxmlformats.org/drawingml/2006/spreadsheetDrawing">
      <xdr:col>68</xdr:col>
      <xdr:colOff>152400</xdr:colOff>
      <xdr:row>61</xdr:row>
      <xdr:rowOff>13970</xdr:rowOff>
    </xdr:to>
    <xdr:cxnSp macro="">
      <xdr:nvCxnSpPr>
        <xdr:cNvPr id="331" name="直線コネクタ 330"/>
        <xdr:cNvCxnSpPr/>
      </xdr:nvCxnSpPr>
      <xdr:spPr>
        <a:xfrm flipV="1">
          <a:off x="13512800" y="104673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95885</xdr:rowOff>
    </xdr:from>
    <xdr:to xmlns:xdr="http://schemas.openxmlformats.org/drawingml/2006/spreadsheetDrawing">
      <xdr:col>68</xdr:col>
      <xdr:colOff>203200</xdr:colOff>
      <xdr:row>62</xdr:row>
      <xdr:rowOff>26035</xdr:rowOff>
    </xdr:to>
    <xdr:sp macro="" textlink="">
      <xdr:nvSpPr>
        <xdr:cNvPr id="332" name="フローチャート: 判断 331"/>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10795</xdr:rowOff>
    </xdr:from>
    <xdr:ext cx="762000" cy="258445"/>
    <xdr:sp macro="" textlink="">
      <xdr:nvSpPr>
        <xdr:cNvPr id="333" name="テキスト ボックス 332"/>
        <xdr:cNvSpPr txBox="1"/>
      </xdr:nvSpPr>
      <xdr:spPr>
        <a:xfrm>
          <a:off x="14020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58420</xdr:rowOff>
    </xdr:from>
    <xdr:to xmlns:xdr="http://schemas.openxmlformats.org/drawingml/2006/spreadsheetDrawing">
      <xdr:col>64</xdr:col>
      <xdr:colOff>152400</xdr:colOff>
      <xdr:row>61</xdr:row>
      <xdr:rowOff>160020</xdr:rowOff>
    </xdr:to>
    <xdr:sp macro="" textlink="">
      <xdr:nvSpPr>
        <xdr:cNvPr id="334" name="フローチャート: 判断 333"/>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144780</xdr:rowOff>
    </xdr:from>
    <xdr:ext cx="762000" cy="250190"/>
    <xdr:sp macro="" textlink="">
      <xdr:nvSpPr>
        <xdr:cNvPr id="335" name="テキスト ボックス 334"/>
        <xdr:cNvSpPr txBox="1"/>
      </xdr:nvSpPr>
      <xdr:spPr>
        <a:xfrm>
          <a:off x="13131800" y="10603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9555"/>
    <xdr:sp macro="" textlink="">
      <xdr:nvSpPr>
        <xdr:cNvPr id="336" name="テキスト ボックス 335"/>
        <xdr:cNvSpPr txBox="1"/>
      </xdr:nvSpPr>
      <xdr:spPr>
        <a:xfrm>
          <a:off x="16802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9555"/>
    <xdr:sp macro="" textlink="">
      <xdr:nvSpPr>
        <xdr:cNvPr id="337" name="テキスト ボックス 336"/>
        <xdr:cNvSpPr txBox="1"/>
      </xdr:nvSpPr>
      <xdr:spPr>
        <a:xfrm>
          <a:off x="15963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9555"/>
    <xdr:sp macro="" textlink="">
      <xdr:nvSpPr>
        <xdr:cNvPr id="338" name="テキスト ボックス 337"/>
        <xdr:cNvSpPr txBox="1"/>
      </xdr:nvSpPr>
      <xdr:spPr>
        <a:xfrm>
          <a:off x="15074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9555"/>
    <xdr:sp macro="" textlink="">
      <xdr:nvSpPr>
        <xdr:cNvPr id="339" name="テキスト ボックス 338"/>
        <xdr:cNvSpPr txBox="1"/>
      </xdr:nvSpPr>
      <xdr:spPr>
        <a:xfrm>
          <a:off x="14185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9555"/>
    <xdr:sp macro="" textlink="">
      <xdr:nvSpPr>
        <xdr:cNvPr id="340" name="テキスト ボックス 339"/>
        <xdr:cNvSpPr txBox="1"/>
      </xdr:nvSpPr>
      <xdr:spPr>
        <a:xfrm>
          <a:off x="13296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19050</xdr:rowOff>
    </xdr:from>
    <xdr:to xmlns:xdr="http://schemas.openxmlformats.org/drawingml/2006/spreadsheetDrawing">
      <xdr:col>81</xdr:col>
      <xdr:colOff>95250</xdr:colOff>
      <xdr:row>61</xdr:row>
      <xdr:rowOff>120650</xdr:rowOff>
    </xdr:to>
    <xdr:sp macro="" textlink="">
      <xdr:nvSpPr>
        <xdr:cNvPr id="341" name="楕円 340"/>
        <xdr:cNvSpPr/>
      </xdr:nvSpPr>
      <xdr:spPr>
        <a:xfrm>
          <a:off x="16967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35560</xdr:rowOff>
    </xdr:from>
    <xdr:ext cx="762000" cy="259080"/>
    <xdr:sp macro="" textlink="">
      <xdr:nvSpPr>
        <xdr:cNvPr id="342" name="定員管理の状況該当値テキスト"/>
        <xdr:cNvSpPr txBox="1"/>
      </xdr:nvSpPr>
      <xdr:spPr>
        <a:xfrm>
          <a:off x="17106900" y="1032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19050</xdr:rowOff>
    </xdr:from>
    <xdr:to xmlns:xdr="http://schemas.openxmlformats.org/drawingml/2006/spreadsheetDrawing">
      <xdr:col>77</xdr:col>
      <xdr:colOff>95250</xdr:colOff>
      <xdr:row>61</xdr:row>
      <xdr:rowOff>120650</xdr:rowOff>
    </xdr:to>
    <xdr:sp macro="" textlink="">
      <xdr:nvSpPr>
        <xdr:cNvPr id="343" name="楕円 342"/>
        <xdr:cNvSpPr/>
      </xdr:nvSpPr>
      <xdr:spPr>
        <a:xfrm>
          <a:off x="1612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130810</xdr:rowOff>
    </xdr:from>
    <xdr:ext cx="736600" cy="259080"/>
    <xdr:sp macro="" textlink="">
      <xdr:nvSpPr>
        <xdr:cNvPr id="344" name="テキスト ボックス 343"/>
        <xdr:cNvSpPr txBox="1"/>
      </xdr:nvSpPr>
      <xdr:spPr>
        <a:xfrm>
          <a:off x="15798800" y="10246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144780</xdr:rowOff>
    </xdr:from>
    <xdr:to xmlns:xdr="http://schemas.openxmlformats.org/drawingml/2006/spreadsheetDrawing">
      <xdr:col>73</xdr:col>
      <xdr:colOff>44450</xdr:colOff>
      <xdr:row>61</xdr:row>
      <xdr:rowOff>74930</xdr:rowOff>
    </xdr:to>
    <xdr:sp macro="" textlink="">
      <xdr:nvSpPr>
        <xdr:cNvPr id="345" name="楕円 344"/>
        <xdr:cNvSpPr/>
      </xdr:nvSpPr>
      <xdr:spPr>
        <a:xfrm>
          <a:off x="15240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85090</xdr:rowOff>
    </xdr:from>
    <xdr:ext cx="762000" cy="259080"/>
    <xdr:sp macro="" textlink="">
      <xdr:nvSpPr>
        <xdr:cNvPr id="346" name="テキスト ボックス 345"/>
        <xdr:cNvSpPr txBox="1"/>
      </xdr:nvSpPr>
      <xdr:spPr>
        <a:xfrm>
          <a:off x="14909800" y="1020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129540</xdr:rowOff>
    </xdr:from>
    <xdr:to xmlns:xdr="http://schemas.openxmlformats.org/drawingml/2006/spreadsheetDrawing">
      <xdr:col>68</xdr:col>
      <xdr:colOff>203200</xdr:colOff>
      <xdr:row>61</xdr:row>
      <xdr:rowOff>59690</xdr:rowOff>
    </xdr:to>
    <xdr:sp macro="" textlink="">
      <xdr:nvSpPr>
        <xdr:cNvPr id="347" name="楕円 346"/>
        <xdr:cNvSpPr/>
      </xdr:nvSpPr>
      <xdr:spPr>
        <a:xfrm>
          <a:off x="14351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69850</xdr:rowOff>
    </xdr:from>
    <xdr:ext cx="762000" cy="259080"/>
    <xdr:sp macro="" textlink="">
      <xdr:nvSpPr>
        <xdr:cNvPr id="348" name="テキスト ボックス 347"/>
        <xdr:cNvSpPr txBox="1"/>
      </xdr:nvSpPr>
      <xdr:spPr>
        <a:xfrm>
          <a:off x="14020800" y="1018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134620</xdr:rowOff>
    </xdr:from>
    <xdr:to xmlns:xdr="http://schemas.openxmlformats.org/drawingml/2006/spreadsheetDrawing">
      <xdr:col>64</xdr:col>
      <xdr:colOff>152400</xdr:colOff>
      <xdr:row>61</xdr:row>
      <xdr:rowOff>64770</xdr:rowOff>
    </xdr:to>
    <xdr:sp macro="" textlink="">
      <xdr:nvSpPr>
        <xdr:cNvPr id="349" name="楕円 348"/>
        <xdr:cNvSpPr/>
      </xdr:nvSpPr>
      <xdr:spPr>
        <a:xfrm>
          <a:off x="134620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74930</xdr:rowOff>
    </xdr:from>
    <xdr:ext cx="762000" cy="251460"/>
    <xdr:sp macro="" textlink="">
      <xdr:nvSpPr>
        <xdr:cNvPr id="350" name="テキスト ボックス 349"/>
        <xdr:cNvSpPr txBox="1"/>
      </xdr:nvSpPr>
      <xdr:spPr>
        <a:xfrm>
          <a:off x="13131800" y="10190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1475" cy="358775"/>
    <xdr:sp macro="" textlink="">
      <xdr:nvSpPr>
        <xdr:cNvPr id="353" name="テキスト ボックス 352"/>
        <xdr:cNvSpPr txBox="1"/>
      </xdr:nvSpPr>
      <xdr:spPr>
        <a:xfrm>
          <a:off x="1540764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300">
              <a:latin typeface="ＭＳ Ｐゴシック"/>
              <a:ea typeface="ＭＳ Ｐゴシック"/>
            </a:rPr>
            <a:t>実質公債費比率については、地方債の元利償還金の減等により単年度では7.4%となり、前年度と比較して0.4ポイント減少した。3ヵ年平均では7.5%となり、前年度と比較して0.7ポイント減少した。</a:t>
          </a:r>
        </a:p>
        <a:p>
          <a:r>
            <a:rPr kumimoji="1" lang="ja-JP" altLang="en-US" sz="1300">
              <a:latin typeface="ＭＳ Ｐゴシック"/>
              <a:ea typeface="ＭＳ Ｐゴシック"/>
            </a:rPr>
            <a:t>　引き続き、起債に大きく頼ることのない財政運営を行い、比率の増加を抑制していくよう努める。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9555"/>
    <xdr:sp macro="" textlink="">
      <xdr:nvSpPr>
        <xdr:cNvPr id="370" name="テキスト ボックス 369"/>
        <xdr:cNvSpPr txBox="1"/>
      </xdr:nvSpPr>
      <xdr:spPr>
        <a:xfrm>
          <a:off x="12065000" y="724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72" name="テキスト ボックス 371"/>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4" name="テキスト ボックス 373"/>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8" name="テキスト ボックス 377"/>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59055</xdr:rowOff>
    </xdr:from>
    <xdr:to xmlns:xdr="http://schemas.openxmlformats.org/drawingml/2006/spreadsheetDrawing">
      <xdr:col>81</xdr:col>
      <xdr:colOff>44450</xdr:colOff>
      <xdr:row>45</xdr:row>
      <xdr:rowOff>74930</xdr:rowOff>
    </xdr:to>
    <xdr:cxnSp macro="">
      <xdr:nvCxnSpPr>
        <xdr:cNvPr id="380" name="直線コネクタ 379"/>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46355</xdr:rowOff>
    </xdr:from>
    <xdr:ext cx="762000" cy="259080"/>
    <xdr:sp macro="" textlink="">
      <xdr:nvSpPr>
        <xdr:cNvPr id="381" name="公債費負担の状況最小値テキスト"/>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74930</xdr:rowOff>
    </xdr:from>
    <xdr:to xmlns:xdr="http://schemas.openxmlformats.org/drawingml/2006/spreadsheetDrawing">
      <xdr:col>81</xdr:col>
      <xdr:colOff>133350</xdr:colOff>
      <xdr:row>45</xdr:row>
      <xdr:rowOff>74930</xdr:rowOff>
    </xdr:to>
    <xdr:cxnSp macro="">
      <xdr:nvCxnSpPr>
        <xdr:cNvPr id="382" name="直線コネクタ 381"/>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145415</xdr:rowOff>
    </xdr:from>
    <xdr:ext cx="762000" cy="249555"/>
    <xdr:sp macro="" textlink="">
      <xdr:nvSpPr>
        <xdr:cNvPr id="383" name="公債費負担の状況最大値テキスト"/>
        <xdr:cNvSpPr txBox="1"/>
      </xdr:nvSpPr>
      <xdr:spPr>
        <a:xfrm>
          <a:off x="17106900" y="5803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59055</xdr:rowOff>
    </xdr:from>
    <xdr:to xmlns:xdr="http://schemas.openxmlformats.org/drawingml/2006/spreadsheetDrawing">
      <xdr:col>81</xdr:col>
      <xdr:colOff>133350</xdr:colOff>
      <xdr:row>35</xdr:row>
      <xdr:rowOff>59055</xdr:rowOff>
    </xdr:to>
    <xdr:cxnSp macro="">
      <xdr:nvCxnSpPr>
        <xdr:cNvPr id="384" name="直線コネクタ 383"/>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97790</xdr:rowOff>
    </xdr:from>
    <xdr:to xmlns:xdr="http://schemas.openxmlformats.org/drawingml/2006/spreadsheetDrawing">
      <xdr:col>81</xdr:col>
      <xdr:colOff>44450</xdr:colOff>
      <xdr:row>40</xdr:row>
      <xdr:rowOff>19685</xdr:rowOff>
    </xdr:to>
    <xdr:cxnSp macro="">
      <xdr:nvCxnSpPr>
        <xdr:cNvPr id="385" name="直線コネクタ 384"/>
        <xdr:cNvCxnSpPr/>
      </xdr:nvCxnSpPr>
      <xdr:spPr>
        <a:xfrm flipV="1">
          <a:off x="16179800" y="678434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8255</xdr:rowOff>
    </xdr:from>
    <xdr:ext cx="762000" cy="249555"/>
    <xdr:sp macro="" textlink="">
      <xdr:nvSpPr>
        <xdr:cNvPr id="386" name="公債費負担の状況平均値テキスト"/>
        <xdr:cNvSpPr txBox="1"/>
      </xdr:nvSpPr>
      <xdr:spPr>
        <a:xfrm>
          <a:off x="17106900" y="686625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36195</xdr:rowOff>
    </xdr:from>
    <xdr:to xmlns:xdr="http://schemas.openxmlformats.org/drawingml/2006/spreadsheetDrawing">
      <xdr:col>81</xdr:col>
      <xdr:colOff>95250</xdr:colOff>
      <xdr:row>40</xdr:row>
      <xdr:rowOff>137795</xdr:rowOff>
    </xdr:to>
    <xdr:sp macro="" textlink="">
      <xdr:nvSpPr>
        <xdr:cNvPr id="387" name="フローチャート: 判断 386"/>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19685</xdr:rowOff>
    </xdr:from>
    <xdr:to xmlns:xdr="http://schemas.openxmlformats.org/drawingml/2006/spreadsheetDrawing">
      <xdr:col>77</xdr:col>
      <xdr:colOff>44450</xdr:colOff>
      <xdr:row>40</xdr:row>
      <xdr:rowOff>86995</xdr:rowOff>
    </xdr:to>
    <xdr:cxnSp macro="">
      <xdr:nvCxnSpPr>
        <xdr:cNvPr id="388" name="直線コネクタ 387"/>
        <xdr:cNvCxnSpPr/>
      </xdr:nvCxnSpPr>
      <xdr:spPr>
        <a:xfrm flipV="1">
          <a:off x="15290800" y="687768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22860</xdr:rowOff>
    </xdr:from>
    <xdr:to xmlns:xdr="http://schemas.openxmlformats.org/drawingml/2006/spreadsheetDrawing">
      <xdr:col>77</xdr:col>
      <xdr:colOff>95250</xdr:colOff>
      <xdr:row>40</xdr:row>
      <xdr:rowOff>124460</xdr:rowOff>
    </xdr:to>
    <xdr:sp macro="" textlink="">
      <xdr:nvSpPr>
        <xdr:cNvPr id="389" name="フローチャート: 判断 388"/>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109220</xdr:rowOff>
    </xdr:from>
    <xdr:ext cx="736600" cy="251460"/>
    <xdr:sp macro="" textlink="">
      <xdr:nvSpPr>
        <xdr:cNvPr id="390" name="テキスト ボックス 389"/>
        <xdr:cNvSpPr txBox="1"/>
      </xdr:nvSpPr>
      <xdr:spPr>
        <a:xfrm>
          <a:off x="15798800" y="69672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86995</xdr:rowOff>
    </xdr:from>
    <xdr:to xmlns:xdr="http://schemas.openxmlformats.org/drawingml/2006/spreadsheetDrawing">
      <xdr:col>72</xdr:col>
      <xdr:colOff>203200</xdr:colOff>
      <xdr:row>40</xdr:row>
      <xdr:rowOff>127000</xdr:rowOff>
    </xdr:to>
    <xdr:cxnSp macro="">
      <xdr:nvCxnSpPr>
        <xdr:cNvPr id="391" name="直線コネクタ 390"/>
        <xdr:cNvCxnSpPr/>
      </xdr:nvCxnSpPr>
      <xdr:spPr>
        <a:xfrm flipV="1">
          <a:off x="14401800" y="69449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167005</xdr:rowOff>
    </xdr:from>
    <xdr:to xmlns:xdr="http://schemas.openxmlformats.org/drawingml/2006/spreadsheetDrawing">
      <xdr:col>73</xdr:col>
      <xdr:colOff>44450</xdr:colOff>
      <xdr:row>40</xdr:row>
      <xdr:rowOff>97790</xdr:rowOff>
    </xdr:to>
    <xdr:sp macro="" textlink="">
      <xdr:nvSpPr>
        <xdr:cNvPr id="392" name="フローチャート: 判断 391"/>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107315</xdr:rowOff>
    </xdr:from>
    <xdr:ext cx="762000" cy="259080"/>
    <xdr:sp macro="" textlink="">
      <xdr:nvSpPr>
        <xdr:cNvPr id="393" name="テキスト ボックス 392"/>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59690</xdr:rowOff>
    </xdr:from>
    <xdr:to xmlns:xdr="http://schemas.openxmlformats.org/drawingml/2006/spreadsheetDrawing">
      <xdr:col>68</xdr:col>
      <xdr:colOff>152400</xdr:colOff>
      <xdr:row>40</xdr:row>
      <xdr:rowOff>127000</xdr:rowOff>
    </xdr:to>
    <xdr:cxnSp macro="">
      <xdr:nvCxnSpPr>
        <xdr:cNvPr id="394" name="直線コネクタ 393"/>
        <xdr:cNvCxnSpPr/>
      </xdr:nvCxnSpPr>
      <xdr:spPr>
        <a:xfrm>
          <a:off x="13512800" y="691769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153670</xdr:rowOff>
    </xdr:from>
    <xdr:to xmlns:xdr="http://schemas.openxmlformats.org/drawingml/2006/spreadsheetDrawing">
      <xdr:col>68</xdr:col>
      <xdr:colOff>203200</xdr:colOff>
      <xdr:row>40</xdr:row>
      <xdr:rowOff>83820</xdr:rowOff>
    </xdr:to>
    <xdr:sp macro="" textlink="">
      <xdr:nvSpPr>
        <xdr:cNvPr id="395" name="フローチャート: 判断 394"/>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93980</xdr:rowOff>
    </xdr:from>
    <xdr:ext cx="762000" cy="259080"/>
    <xdr:sp macro="" textlink="">
      <xdr:nvSpPr>
        <xdr:cNvPr id="396" name="テキスト ボックス 395"/>
        <xdr:cNvSpPr txBox="1"/>
      </xdr:nvSpPr>
      <xdr:spPr>
        <a:xfrm>
          <a:off x="14020800" y="660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22860</xdr:rowOff>
    </xdr:from>
    <xdr:to xmlns:xdr="http://schemas.openxmlformats.org/drawingml/2006/spreadsheetDrawing">
      <xdr:col>64</xdr:col>
      <xdr:colOff>152400</xdr:colOff>
      <xdr:row>40</xdr:row>
      <xdr:rowOff>124460</xdr:rowOff>
    </xdr:to>
    <xdr:sp macro="" textlink="">
      <xdr:nvSpPr>
        <xdr:cNvPr id="397" name="フローチャート: 判断 396"/>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109220</xdr:rowOff>
    </xdr:from>
    <xdr:ext cx="762000" cy="251460"/>
    <xdr:sp macro="" textlink="">
      <xdr:nvSpPr>
        <xdr:cNvPr id="398" name="テキスト ボックス 397"/>
        <xdr:cNvSpPr txBox="1"/>
      </xdr:nvSpPr>
      <xdr:spPr>
        <a:xfrm>
          <a:off x="13131800" y="6967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46355</xdr:rowOff>
    </xdr:from>
    <xdr:to xmlns:xdr="http://schemas.openxmlformats.org/drawingml/2006/spreadsheetDrawing">
      <xdr:col>81</xdr:col>
      <xdr:colOff>95250</xdr:colOff>
      <xdr:row>39</xdr:row>
      <xdr:rowOff>147955</xdr:rowOff>
    </xdr:to>
    <xdr:sp macro="" textlink="">
      <xdr:nvSpPr>
        <xdr:cNvPr id="404" name="楕円 403"/>
        <xdr:cNvSpPr/>
      </xdr:nvSpPr>
      <xdr:spPr>
        <a:xfrm>
          <a:off x="169672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63500</xdr:rowOff>
    </xdr:from>
    <xdr:ext cx="762000" cy="251460"/>
    <xdr:sp macro="" textlink="">
      <xdr:nvSpPr>
        <xdr:cNvPr id="405" name="公債費負担の状況該当値テキスト"/>
        <xdr:cNvSpPr txBox="1"/>
      </xdr:nvSpPr>
      <xdr:spPr>
        <a:xfrm>
          <a:off x="17106900" y="6578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140335</xdr:rowOff>
    </xdr:from>
    <xdr:to xmlns:xdr="http://schemas.openxmlformats.org/drawingml/2006/spreadsheetDrawing">
      <xdr:col>77</xdr:col>
      <xdr:colOff>95250</xdr:colOff>
      <xdr:row>40</xdr:row>
      <xdr:rowOff>70485</xdr:rowOff>
    </xdr:to>
    <xdr:sp macro="" textlink="">
      <xdr:nvSpPr>
        <xdr:cNvPr id="406" name="楕円 405"/>
        <xdr:cNvSpPr/>
      </xdr:nvSpPr>
      <xdr:spPr>
        <a:xfrm>
          <a:off x="161290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80645</xdr:rowOff>
    </xdr:from>
    <xdr:ext cx="736600" cy="259080"/>
    <xdr:sp macro="" textlink="">
      <xdr:nvSpPr>
        <xdr:cNvPr id="407" name="テキスト ボックス 406"/>
        <xdr:cNvSpPr txBox="1"/>
      </xdr:nvSpPr>
      <xdr:spPr>
        <a:xfrm>
          <a:off x="15798800" y="6595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36195</xdr:rowOff>
    </xdr:from>
    <xdr:to xmlns:xdr="http://schemas.openxmlformats.org/drawingml/2006/spreadsheetDrawing">
      <xdr:col>73</xdr:col>
      <xdr:colOff>44450</xdr:colOff>
      <xdr:row>40</xdr:row>
      <xdr:rowOff>137795</xdr:rowOff>
    </xdr:to>
    <xdr:sp macro="" textlink="">
      <xdr:nvSpPr>
        <xdr:cNvPr id="408" name="楕円 407"/>
        <xdr:cNvSpPr/>
      </xdr:nvSpPr>
      <xdr:spPr>
        <a:xfrm>
          <a:off x="15240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122555</xdr:rowOff>
    </xdr:from>
    <xdr:ext cx="762000" cy="249555"/>
    <xdr:sp macro="" textlink="">
      <xdr:nvSpPr>
        <xdr:cNvPr id="409" name="テキスト ボックス 408"/>
        <xdr:cNvSpPr txBox="1"/>
      </xdr:nvSpPr>
      <xdr:spPr>
        <a:xfrm>
          <a:off x="14909800" y="6980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410" name="楕円 409"/>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162560</xdr:rowOff>
    </xdr:from>
    <xdr:ext cx="762000" cy="259080"/>
    <xdr:sp macro="" textlink="">
      <xdr:nvSpPr>
        <xdr:cNvPr id="411" name="テキスト ボックス 410"/>
        <xdr:cNvSpPr txBox="1"/>
      </xdr:nvSpPr>
      <xdr:spPr>
        <a:xfrm>
          <a:off x="14020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8890</xdr:rowOff>
    </xdr:from>
    <xdr:to xmlns:xdr="http://schemas.openxmlformats.org/drawingml/2006/spreadsheetDrawing">
      <xdr:col>64</xdr:col>
      <xdr:colOff>152400</xdr:colOff>
      <xdr:row>40</xdr:row>
      <xdr:rowOff>110490</xdr:rowOff>
    </xdr:to>
    <xdr:sp macro="" textlink="">
      <xdr:nvSpPr>
        <xdr:cNvPr id="412" name="楕円 411"/>
        <xdr:cNvSpPr/>
      </xdr:nvSpPr>
      <xdr:spPr>
        <a:xfrm>
          <a:off x="13462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120650</xdr:rowOff>
    </xdr:from>
    <xdr:ext cx="762000" cy="251460"/>
    <xdr:sp macro="" textlink="">
      <xdr:nvSpPr>
        <xdr:cNvPr id="413" name="テキスト ボックス 412"/>
        <xdr:cNvSpPr txBox="1"/>
      </xdr:nvSpPr>
      <xdr:spPr>
        <a:xfrm>
          <a:off x="13131800" y="6635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1475" cy="358775"/>
    <xdr:sp macro="" textlink="">
      <xdr:nvSpPr>
        <xdr:cNvPr id="416" name="テキスト ボックス 415"/>
        <xdr:cNvSpPr txBox="1"/>
      </xdr:nvSpPr>
      <xdr:spPr>
        <a:xfrm>
          <a:off x="15324455" y="154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合併特例事業債や臨時財政対策債等の償還が進んだことにより、一般会計の地方債現在高が減少したことや、下水道事業会計における企業債残高が減少したことに伴う公営企業会計への補助見込額減少等により</a:t>
          </a:r>
          <a:r>
            <a:rPr lang="ja-JP" altLang="ja-JP" sz="1300">
              <a:solidFill>
                <a:schemeClr val="dk1"/>
              </a:solidFill>
              <a:effectLst/>
              <a:latin typeface="ＭＳ Ｐゴシック"/>
              <a:ea typeface="ＭＳ Ｐゴシック"/>
              <a:cs typeface="+mn-cs"/>
            </a:rPr>
            <a:t>将来負担比率は6.6ポイントの減少となり、類似団体内平均値を大きく下回っている。</a:t>
          </a:r>
          <a:endParaRPr kumimoji="1" lang="ja-JP" altLang="en-US" sz="1300">
            <a:latin typeface="ＭＳ Ｐゴシック"/>
            <a:ea typeface="ＭＳ Ｐゴシック"/>
          </a:endParaRPr>
        </a:p>
        <a:p>
          <a:r>
            <a:rPr lang="ja-JP" altLang="ja-JP" sz="1300">
              <a:solidFill>
                <a:schemeClr val="dk1"/>
              </a:solidFill>
              <a:effectLst/>
              <a:latin typeface="ＭＳ Ｐゴシック"/>
              <a:ea typeface="ＭＳ Ｐゴシック"/>
              <a:cs typeface="+mn-cs"/>
            </a:rPr>
            <a:t>　今後も</a:t>
          </a:r>
          <a:r>
            <a:rPr lang="ja-JP" altLang="en-US" sz="1300">
              <a:solidFill>
                <a:schemeClr val="dk1"/>
              </a:solidFill>
              <a:effectLst/>
              <a:latin typeface="ＭＳ Ｐゴシック"/>
              <a:ea typeface="ＭＳ Ｐゴシック"/>
              <a:cs typeface="+mn-cs"/>
            </a:rPr>
            <a:t>公共施設の老朽化に伴う長寿命化事業や再編整備事業の増加により</a:t>
          </a:r>
          <a:r>
            <a:rPr lang="ja-JP" altLang="ja-JP" sz="1300">
              <a:solidFill>
                <a:schemeClr val="dk1"/>
              </a:solidFill>
              <a:effectLst/>
              <a:latin typeface="ＭＳ Ｐゴシック"/>
              <a:ea typeface="ＭＳ Ｐゴシック"/>
              <a:cs typeface="+mn-cs"/>
            </a:rPr>
            <a:t>地方債の償還額の増加が見込まれる中、事業実施の適正化を図り、財政の健全化に努める。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7" name="テキスト ボックス 426"/>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0" name="直線コネクタ 42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31" name="テキスト ボックス 430"/>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2" name="直線コネクタ 43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3" name="テキスト ボックス 43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4" name="直線コネクタ 43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5" name="テキスト ボックス 43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6" name="直線コネクタ 43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7" name="テキスト ボックス 43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36195</xdr:rowOff>
    </xdr:to>
    <xdr:cxnSp macro="">
      <xdr:nvCxnSpPr>
        <xdr:cNvPr id="440" name="直線コネクタ 439"/>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8255</xdr:rowOff>
    </xdr:from>
    <xdr:ext cx="762000" cy="249555"/>
    <xdr:sp macro="" textlink="">
      <xdr:nvSpPr>
        <xdr:cNvPr id="441" name="将来負担の状況最小値テキスト"/>
        <xdr:cNvSpPr txBox="1"/>
      </xdr:nvSpPr>
      <xdr:spPr>
        <a:xfrm>
          <a:off x="17106900" y="36087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36195</xdr:rowOff>
    </xdr:from>
    <xdr:to xmlns:xdr="http://schemas.openxmlformats.org/drawingml/2006/spreadsheetDrawing">
      <xdr:col>81</xdr:col>
      <xdr:colOff>133350</xdr:colOff>
      <xdr:row>21</xdr:row>
      <xdr:rowOff>36195</xdr:rowOff>
    </xdr:to>
    <xdr:cxnSp macro="">
      <xdr:nvCxnSpPr>
        <xdr:cNvPr id="442" name="直線コネクタ 441"/>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3"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4" name="直線コネクタ 443"/>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75565</xdr:rowOff>
    </xdr:from>
    <xdr:to xmlns:xdr="http://schemas.openxmlformats.org/drawingml/2006/spreadsheetDrawing">
      <xdr:col>81</xdr:col>
      <xdr:colOff>44450</xdr:colOff>
      <xdr:row>14</xdr:row>
      <xdr:rowOff>107315</xdr:rowOff>
    </xdr:to>
    <xdr:cxnSp macro="">
      <xdr:nvCxnSpPr>
        <xdr:cNvPr id="445" name="直線コネクタ 444"/>
        <xdr:cNvCxnSpPr/>
      </xdr:nvCxnSpPr>
      <xdr:spPr>
        <a:xfrm flipV="1">
          <a:off x="16179800" y="247586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60325</xdr:rowOff>
    </xdr:from>
    <xdr:ext cx="762000" cy="259080"/>
    <xdr:sp macro="" textlink="">
      <xdr:nvSpPr>
        <xdr:cNvPr id="446" name="将来負担の状況平均値テキスト"/>
        <xdr:cNvSpPr txBox="1"/>
      </xdr:nvSpPr>
      <xdr:spPr>
        <a:xfrm>
          <a:off x="17106900" y="2460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77470</xdr:rowOff>
    </xdr:from>
    <xdr:to xmlns:xdr="http://schemas.openxmlformats.org/drawingml/2006/spreadsheetDrawing">
      <xdr:col>81</xdr:col>
      <xdr:colOff>95250</xdr:colOff>
      <xdr:row>15</xdr:row>
      <xdr:rowOff>7620</xdr:rowOff>
    </xdr:to>
    <xdr:sp macro="" textlink="">
      <xdr:nvSpPr>
        <xdr:cNvPr id="447" name="フローチャート: 判断 446"/>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107315</xdr:rowOff>
    </xdr:from>
    <xdr:to xmlns:xdr="http://schemas.openxmlformats.org/drawingml/2006/spreadsheetDrawing">
      <xdr:col>77</xdr:col>
      <xdr:colOff>44450</xdr:colOff>
      <xdr:row>14</xdr:row>
      <xdr:rowOff>158750</xdr:rowOff>
    </xdr:to>
    <xdr:cxnSp macro="">
      <xdr:nvCxnSpPr>
        <xdr:cNvPr id="448" name="直線コネクタ 447"/>
        <xdr:cNvCxnSpPr/>
      </xdr:nvCxnSpPr>
      <xdr:spPr>
        <a:xfrm flipV="1">
          <a:off x="15290800" y="25076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83185</xdr:rowOff>
    </xdr:from>
    <xdr:to xmlns:xdr="http://schemas.openxmlformats.org/drawingml/2006/spreadsheetDrawing">
      <xdr:col>77</xdr:col>
      <xdr:colOff>95250</xdr:colOff>
      <xdr:row>15</xdr:row>
      <xdr:rowOff>13335</xdr:rowOff>
    </xdr:to>
    <xdr:sp macro="" textlink="">
      <xdr:nvSpPr>
        <xdr:cNvPr id="449" name="フローチャート: 判断 448"/>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169545</xdr:rowOff>
    </xdr:from>
    <xdr:ext cx="736600" cy="249555"/>
    <xdr:sp macro="" textlink="">
      <xdr:nvSpPr>
        <xdr:cNvPr id="450" name="テキスト ボックス 449"/>
        <xdr:cNvSpPr txBox="1"/>
      </xdr:nvSpPr>
      <xdr:spPr>
        <a:xfrm>
          <a:off x="15798800" y="25698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158750</xdr:rowOff>
    </xdr:from>
    <xdr:to xmlns:xdr="http://schemas.openxmlformats.org/drawingml/2006/spreadsheetDrawing">
      <xdr:col>72</xdr:col>
      <xdr:colOff>203200</xdr:colOff>
      <xdr:row>15</xdr:row>
      <xdr:rowOff>65405</xdr:rowOff>
    </xdr:to>
    <xdr:cxnSp macro="">
      <xdr:nvCxnSpPr>
        <xdr:cNvPr id="451" name="直線コネクタ 450"/>
        <xdr:cNvCxnSpPr/>
      </xdr:nvCxnSpPr>
      <xdr:spPr>
        <a:xfrm flipV="1">
          <a:off x="14401800" y="255905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85090</xdr:rowOff>
    </xdr:from>
    <xdr:to xmlns:xdr="http://schemas.openxmlformats.org/drawingml/2006/spreadsheetDrawing">
      <xdr:col>73</xdr:col>
      <xdr:colOff>44450</xdr:colOff>
      <xdr:row>15</xdr:row>
      <xdr:rowOff>15240</xdr:rowOff>
    </xdr:to>
    <xdr:sp macro="" textlink="">
      <xdr:nvSpPr>
        <xdr:cNvPr id="452" name="フローチャート: 判断 451"/>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25400</xdr:rowOff>
    </xdr:from>
    <xdr:ext cx="762000" cy="259080"/>
    <xdr:sp macro="" textlink="">
      <xdr:nvSpPr>
        <xdr:cNvPr id="453" name="テキスト ボックス 452"/>
        <xdr:cNvSpPr txBox="1"/>
      </xdr:nvSpPr>
      <xdr:spPr>
        <a:xfrm>
          <a:off x="14909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65405</xdr:rowOff>
    </xdr:from>
    <xdr:to xmlns:xdr="http://schemas.openxmlformats.org/drawingml/2006/spreadsheetDrawing">
      <xdr:col>68</xdr:col>
      <xdr:colOff>152400</xdr:colOff>
      <xdr:row>15</xdr:row>
      <xdr:rowOff>109855</xdr:rowOff>
    </xdr:to>
    <xdr:cxnSp macro="">
      <xdr:nvCxnSpPr>
        <xdr:cNvPr id="454" name="直線コネクタ 453"/>
        <xdr:cNvCxnSpPr/>
      </xdr:nvCxnSpPr>
      <xdr:spPr>
        <a:xfrm flipV="1">
          <a:off x="13512800" y="26371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122555</xdr:rowOff>
    </xdr:from>
    <xdr:to xmlns:xdr="http://schemas.openxmlformats.org/drawingml/2006/spreadsheetDrawing">
      <xdr:col>68</xdr:col>
      <xdr:colOff>203200</xdr:colOff>
      <xdr:row>15</xdr:row>
      <xdr:rowOff>52705</xdr:rowOff>
    </xdr:to>
    <xdr:sp macro="" textlink="">
      <xdr:nvSpPr>
        <xdr:cNvPr id="455" name="フローチャート: 判断 454"/>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63500</xdr:rowOff>
    </xdr:from>
    <xdr:ext cx="762000" cy="251460"/>
    <xdr:sp macro="" textlink="">
      <xdr:nvSpPr>
        <xdr:cNvPr id="456" name="テキスト ボックス 455"/>
        <xdr:cNvSpPr txBox="1"/>
      </xdr:nvSpPr>
      <xdr:spPr>
        <a:xfrm>
          <a:off x="14020800" y="2292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8255</xdr:rowOff>
    </xdr:from>
    <xdr:to xmlns:xdr="http://schemas.openxmlformats.org/drawingml/2006/spreadsheetDrawing">
      <xdr:col>64</xdr:col>
      <xdr:colOff>152400</xdr:colOff>
      <xdr:row>15</xdr:row>
      <xdr:rowOff>109855</xdr:rowOff>
    </xdr:to>
    <xdr:sp macro="" textlink="">
      <xdr:nvSpPr>
        <xdr:cNvPr id="457" name="フローチャート: 判断 456"/>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120650</xdr:rowOff>
    </xdr:from>
    <xdr:ext cx="762000" cy="251460"/>
    <xdr:sp macro="" textlink="">
      <xdr:nvSpPr>
        <xdr:cNvPr id="458" name="テキスト ボックス 457"/>
        <xdr:cNvSpPr txBox="1"/>
      </xdr:nvSpPr>
      <xdr:spPr>
        <a:xfrm>
          <a:off x="13131800" y="2349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24765</xdr:rowOff>
    </xdr:from>
    <xdr:to xmlns:xdr="http://schemas.openxmlformats.org/drawingml/2006/spreadsheetDrawing">
      <xdr:col>81</xdr:col>
      <xdr:colOff>95250</xdr:colOff>
      <xdr:row>14</xdr:row>
      <xdr:rowOff>126365</xdr:rowOff>
    </xdr:to>
    <xdr:sp macro="" textlink="">
      <xdr:nvSpPr>
        <xdr:cNvPr id="464" name="楕円 463"/>
        <xdr:cNvSpPr/>
      </xdr:nvSpPr>
      <xdr:spPr>
        <a:xfrm>
          <a:off x="169672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117475</xdr:rowOff>
    </xdr:from>
    <xdr:ext cx="762000" cy="259080"/>
    <xdr:sp macro="" textlink="">
      <xdr:nvSpPr>
        <xdr:cNvPr id="465" name="将来負担の状況該当値テキスト"/>
        <xdr:cNvSpPr txBox="1"/>
      </xdr:nvSpPr>
      <xdr:spPr>
        <a:xfrm>
          <a:off x="17106900" y="2346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56515</xdr:rowOff>
    </xdr:from>
    <xdr:to xmlns:xdr="http://schemas.openxmlformats.org/drawingml/2006/spreadsheetDrawing">
      <xdr:col>77</xdr:col>
      <xdr:colOff>95250</xdr:colOff>
      <xdr:row>14</xdr:row>
      <xdr:rowOff>158115</xdr:rowOff>
    </xdr:to>
    <xdr:sp macro="" textlink="">
      <xdr:nvSpPr>
        <xdr:cNvPr id="466" name="楕円 465"/>
        <xdr:cNvSpPr/>
      </xdr:nvSpPr>
      <xdr:spPr>
        <a:xfrm>
          <a:off x="16129000" y="24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168275</xdr:rowOff>
    </xdr:from>
    <xdr:ext cx="736600" cy="249555"/>
    <xdr:sp macro="" textlink="">
      <xdr:nvSpPr>
        <xdr:cNvPr id="467" name="テキスト ボックス 466"/>
        <xdr:cNvSpPr txBox="1"/>
      </xdr:nvSpPr>
      <xdr:spPr>
        <a:xfrm>
          <a:off x="15798800" y="22256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107950</xdr:rowOff>
    </xdr:from>
    <xdr:to xmlns:xdr="http://schemas.openxmlformats.org/drawingml/2006/spreadsheetDrawing">
      <xdr:col>73</xdr:col>
      <xdr:colOff>44450</xdr:colOff>
      <xdr:row>15</xdr:row>
      <xdr:rowOff>38100</xdr:rowOff>
    </xdr:to>
    <xdr:sp macro="" textlink="">
      <xdr:nvSpPr>
        <xdr:cNvPr id="468" name="楕円 467"/>
        <xdr:cNvSpPr/>
      </xdr:nvSpPr>
      <xdr:spPr>
        <a:xfrm>
          <a:off x="15240000" y="25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22860</xdr:rowOff>
    </xdr:from>
    <xdr:ext cx="762000" cy="259080"/>
    <xdr:sp macro="" textlink="">
      <xdr:nvSpPr>
        <xdr:cNvPr id="469" name="テキスト ボックス 468"/>
        <xdr:cNvSpPr txBox="1"/>
      </xdr:nvSpPr>
      <xdr:spPr>
        <a:xfrm>
          <a:off x="14909800" y="2594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14605</xdr:rowOff>
    </xdr:from>
    <xdr:to xmlns:xdr="http://schemas.openxmlformats.org/drawingml/2006/spreadsheetDrawing">
      <xdr:col>68</xdr:col>
      <xdr:colOff>203200</xdr:colOff>
      <xdr:row>15</xdr:row>
      <xdr:rowOff>116205</xdr:rowOff>
    </xdr:to>
    <xdr:sp macro="" textlink="">
      <xdr:nvSpPr>
        <xdr:cNvPr id="470" name="楕円 469"/>
        <xdr:cNvSpPr/>
      </xdr:nvSpPr>
      <xdr:spPr>
        <a:xfrm>
          <a:off x="143510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100965</xdr:rowOff>
    </xdr:from>
    <xdr:ext cx="762000" cy="249555"/>
    <xdr:sp macro="" textlink="">
      <xdr:nvSpPr>
        <xdr:cNvPr id="471" name="テキスト ボックス 470"/>
        <xdr:cNvSpPr txBox="1"/>
      </xdr:nvSpPr>
      <xdr:spPr>
        <a:xfrm>
          <a:off x="14020800" y="2672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59055</xdr:rowOff>
    </xdr:from>
    <xdr:to xmlns:xdr="http://schemas.openxmlformats.org/drawingml/2006/spreadsheetDrawing">
      <xdr:col>64</xdr:col>
      <xdr:colOff>152400</xdr:colOff>
      <xdr:row>15</xdr:row>
      <xdr:rowOff>160655</xdr:rowOff>
    </xdr:to>
    <xdr:sp macro="" textlink="">
      <xdr:nvSpPr>
        <xdr:cNvPr id="472" name="楕円 471"/>
        <xdr:cNvSpPr/>
      </xdr:nvSpPr>
      <xdr:spPr>
        <a:xfrm>
          <a:off x="13462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145415</xdr:rowOff>
    </xdr:from>
    <xdr:ext cx="762000" cy="249555"/>
    <xdr:sp macro="" textlink="">
      <xdr:nvSpPr>
        <xdr:cNvPr id="473" name="テキスト ボックス 472"/>
        <xdr:cNvSpPr txBox="1"/>
      </xdr:nvSpPr>
      <xdr:spPr>
        <a:xfrm>
          <a:off x="13131800" y="2717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37,794
37,270
33.72
18,971,711
18,624,984
318,148
10,493,158
18,225,301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6825" cy="251460"/>
    <xdr:sp macro="" textlink="">
      <xdr:nvSpPr>
        <xdr:cNvPr id="30" name="テキスト ボックス 29"/>
        <xdr:cNvSpPr txBox="1"/>
      </xdr:nvSpPr>
      <xdr:spPr>
        <a:xfrm>
          <a:off x="698500" y="3492500"/>
          <a:ext cx="8886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6945" cy="249555"/>
    <xdr:sp macro="" textlink="">
      <xdr:nvSpPr>
        <xdr:cNvPr id="31" name="テキスト ボックス 30"/>
        <xdr:cNvSpPr txBox="1"/>
      </xdr:nvSpPr>
      <xdr:spPr>
        <a:xfrm>
          <a:off x="698500" y="3746500"/>
          <a:ext cx="60369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1980" cy="259080"/>
    <xdr:sp macro="" textlink="">
      <xdr:nvSpPr>
        <xdr:cNvPr id="32" name="テキスト ボックス 31"/>
        <xdr:cNvSpPr txBox="1"/>
      </xdr:nvSpPr>
      <xdr:spPr>
        <a:xfrm>
          <a:off x="698500" y="4000500"/>
          <a:ext cx="8221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260" cy="259080"/>
    <xdr:sp macro="" textlink="">
      <xdr:nvSpPr>
        <xdr:cNvPr id="33" name="テキスト ボックス 32"/>
        <xdr:cNvSpPr txBox="1"/>
      </xdr:nvSpPr>
      <xdr:spPr>
        <a:xfrm>
          <a:off x="698500" y="4254500"/>
          <a:ext cx="175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一般職員給料・会計年度任用職員報酬の増額改定等により増加したものの、</a:t>
          </a:r>
          <a:r>
            <a:rPr kumimoji="1" lang="ja-JP" altLang="en-US" sz="1300">
              <a:solidFill>
                <a:schemeClr val="tx1"/>
              </a:solidFill>
              <a:latin typeface="ＭＳ Ｐゴシック"/>
              <a:ea typeface="ＭＳ Ｐゴシック"/>
            </a:rPr>
            <a:t>分母となる経常一般財源も普通交付税等により増加したため、</a:t>
          </a:r>
          <a:r>
            <a:rPr kumimoji="1" lang="ja-JP" altLang="en-US" sz="1300">
              <a:latin typeface="ＭＳ Ｐゴシック"/>
              <a:ea typeface="ＭＳ Ｐゴシック"/>
            </a:rPr>
            <a:t>1.6ポイントの増加にとどまった。依然として類似団体内平均値を上回っていて、差も拡大した。</a:t>
          </a:r>
        </a:p>
        <a:p>
          <a:r>
            <a:rPr kumimoji="1" lang="ja-JP" altLang="en-US" sz="1300">
              <a:latin typeface="ＭＳ Ｐゴシック"/>
              <a:ea typeface="ＭＳ Ｐゴシック"/>
            </a:rPr>
            <a:t>　今後も増額が予想されることを踏まえ、業務効率化や事業内容の見直しを進め、持続可能な財政運営に努める。</a:t>
          </a:r>
        </a:p>
      </xdr:txBody>
    </xdr:sp>
    <xdr:clientData/>
  </xdr:twoCellAnchor>
  <xdr:oneCellAnchor>
    <xdr:from xmlns:xdr="http://schemas.openxmlformats.org/drawingml/2006/spreadsheetDrawing">
      <xdr:col>3</xdr:col>
      <xdr:colOff>123825</xdr:colOff>
      <xdr:row>29</xdr:row>
      <xdr:rowOff>107950</xdr:rowOff>
    </xdr:from>
    <xdr:ext cx="288925" cy="225425"/>
    <xdr:sp macro="" textlink="">
      <xdr:nvSpPr>
        <xdr:cNvPr id="45" name="テキスト ボックス 44"/>
        <xdr:cNvSpPr txBox="1"/>
      </xdr:nvSpPr>
      <xdr:spPr>
        <a:xfrm>
          <a:off x="723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8475" cy="250190"/>
    <xdr:sp macro="" textlink="">
      <xdr:nvSpPr>
        <xdr:cNvPr id="47" name="テキスト ボックス 46"/>
        <xdr:cNvSpPr txBox="1"/>
      </xdr:nvSpPr>
      <xdr:spPr>
        <a:xfrm>
          <a:off x="254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8475" cy="259080"/>
    <xdr:sp macro="" textlink="">
      <xdr:nvSpPr>
        <xdr:cNvPr id="49" name="テキスト ボックス 48"/>
        <xdr:cNvSpPr txBox="1"/>
      </xdr:nvSpPr>
      <xdr:spPr>
        <a:xfrm>
          <a:off x="254000" y="7033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8475" cy="259080"/>
    <xdr:sp macro="" textlink="">
      <xdr:nvSpPr>
        <xdr:cNvPr id="51" name="テキスト ボックス 50"/>
        <xdr:cNvSpPr txBox="1"/>
      </xdr:nvSpPr>
      <xdr:spPr>
        <a:xfrm>
          <a:off x="254000" y="665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8475" cy="250190"/>
    <xdr:sp macro="" textlink="">
      <xdr:nvSpPr>
        <xdr:cNvPr id="53" name="テキスト ボックス 52"/>
        <xdr:cNvSpPr txBox="1"/>
      </xdr:nvSpPr>
      <xdr:spPr>
        <a:xfrm>
          <a:off x="254000" y="6271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8475" cy="259080"/>
    <xdr:sp macro="" textlink="">
      <xdr:nvSpPr>
        <xdr:cNvPr id="55" name="テキスト ボックス 54"/>
        <xdr:cNvSpPr txBox="1"/>
      </xdr:nvSpPr>
      <xdr:spPr>
        <a:xfrm>
          <a:off x="254000" y="589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8475" cy="259080"/>
    <xdr:sp macro="" textlink="">
      <xdr:nvSpPr>
        <xdr:cNvPr id="57" name="テキスト ボックス 56"/>
        <xdr:cNvSpPr txBox="1"/>
      </xdr:nvSpPr>
      <xdr:spPr>
        <a:xfrm>
          <a:off x="254000" y="550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8475" cy="250190"/>
    <xdr:sp macro="" textlink="">
      <xdr:nvSpPr>
        <xdr:cNvPr id="59" name="テキスト ボックス 58"/>
        <xdr:cNvSpPr txBox="1"/>
      </xdr:nvSpPr>
      <xdr:spPr>
        <a:xfrm>
          <a:off x="254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62000" cy="259080"/>
    <xdr:sp macro="" textlink="">
      <xdr:nvSpPr>
        <xdr:cNvPr id="62" name="人件費最小値テキスト"/>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5080</xdr:rowOff>
    </xdr:from>
    <xdr:to xmlns:xdr="http://schemas.openxmlformats.org/drawingml/2006/spreadsheetDrawing">
      <xdr:col>24</xdr:col>
      <xdr:colOff>25400</xdr:colOff>
      <xdr:row>38</xdr:row>
      <xdr:rowOff>127000</xdr:rowOff>
    </xdr:to>
    <xdr:cxnSp macro="">
      <xdr:nvCxnSpPr>
        <xdr:cNvPr id="66" name="直線コネクタ 65"/>
        <xdr:cNvCxnSpPr/>
      </xdr:nvCxnSpPr>
      <xdr:spPr>
        <a:xfrm>
          <a:off x="3987800" y="65201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73660</xdr:rowOff>
    </xdr:from>
    <xdr:ext cx="762000" cy="259080"/>
    <xdr:sp macro="" textlink="">
      <xdr:nvSpPr>
        <xdr:cNvPr id="67" name="人件費平均値テキスト"/>
        <xdr:cNvSpPr txBox="1"/>
      </xdr:nvSpPr>
      <xdr:spPr>
        <a:xfrm>
          <a:off x="491490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168910</xdr:rowOff>
    </xdr:from>
    <xdr:to xmlns:xdr="http://schemas.openxmlformats.org/drawingml/2006/spreadsheetDrawing">
      <xdr:col>19</xdr:col>
      <xdr:colOff>187325</xdr:colOff>
      <xdr:row>38</xdr:row>
      <xdr:rowOff>5080</xdr:rowOff>
    </xdr:to>
    <xdr:cxnSp macro="">
      <xdr:nvCxnSpPr>
        <xdr:cNvPr id="69" name="直線コネクタ 68"/>
        <xdr:cNvCxnSpPr/>
      </xdr:nvCxnSpPr>
      <xdr:spPr>
        <a:xfrm>
          <a:off x="3098800" y="6512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92710</xdr:rowOff>
    </xdr:from>
    <xdr:ext cx="727075" cy="259080"/>
    <xdr:sp macro="" textlink="">
      <xdr:nvSpPr>
        <xdr:cNvPr id="71" name="テキスト ボックス 70"/>
        <xdr:cNvSpPr txBox="1"/>
      </xdr:nvSpPr>
      <xdr:spPr>
        <a:xfrm>
          <a:off x="3606800" y="609346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168910</xdr:rowOff>
    </xdr:from>
    <xdr:to xmlns:xdr="http://schemas.openxmlformats.org/drawingml/2006/spreadsheetDrawing">
      <xdr:col>15</xdr:col>
      <xdr:colOff>98425</xdr:colOff>
      <xdr:row>38</xdr:row>
      <xdr:rowOff>50800</xdr:rowOff>
    </xdr:to>
    <xdr:cxnSp macro="">
      <xdr:nvCxnSpPr>
        <xdr:cNvPr id="72" name="直線コネクタ 71"/>
        <xdr:cNvCxnSpPr/>
      </xdr:nvCxnSpPr>
      <xdr:spPr>
        <a:xfrm flipV="1">
          <a:off x="2209800" y="65125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69850</xdr:rowOff>
    </xdr:from>
    <xdr:ext cx="762000" cy="259080"/>
    <xdr:sp macro="" textlink="">
      <xdr:nvSpPr>
        <xdr:cNvPr id="74" name="テキスト ボックス 73"/>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50800</xdr:rowOff>
    </xdr:from>
    <xdr:to xmlns:xdr="http://schemas.openxmlformats.org/drawingml/2006/spreadsheetDrawing">
      <xdr:col>11</xdr:col>
      <xdr:colOff>9525</xdr:colOff>
      <xdr:row>38</xdr:row>
      <xdr:rowOff>157480</xdr:rowOff>
    </xdr:to>
    <xdr:cxnSp macro="">
      <xdr:nvCxnSpPr>
        <xdr:cNvPr id="75" name="直線コネクタ 74"/>
        <xdr:cNvCxnSpPr/>
      </xdr:nvCxnSpPr>
      <xdr:spPr>
        <a:xfrm flipV="1">
          <a:off x="1320800" y="65659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52475" cy="259080"/>
    <xdr:sp macro="" textlink="">
      <xdr:nvSpPr>
        <xdr:cNvPr id="77" name="テキスト ボックス 76"/>
        <xdr:cNvSpPr txBox="1"/>
      </xdr:nvSpPr>
      <xdr:spPr>
        <a:xfrm>
          <a:off x="1828800" y="60172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92710</xdr:rowOff>
    </xdr:from>
    <xdr:ext cx="752475" cy="259080"/>
    <xdr:sp macro="" textlink="">
      <xdr:nvSpPr>
        <xdr:cNvPr id="79" name="テキスト ボックス 78"/>
        <xdr:cNvSpPr txBox="1"/>
      </xdr:nvSpPr>
      <xdr:spPr>
        <a:xfrm>
          <a:off x="939800" y="60934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2475" cy="259080"/>
    <xdr:sp macro="" textlink="">
      <xdr:nvSpPr>
        <xdr:cNvPr id="82" name="テキスト ボックス 81"/>
        <xdr:cNvSpPr txBox="1"/>
      </xdr:nvSpPr>
      <xdr:spPr>
        <a:xfrm>
          <a:off x="2882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76200</xdr:rowOff>
    </xdr:from>
    <xdr:to xmlns:xdr="http://schemas.openxmlformats.org/drawingml/2006/spreadsheetDrawing">
      <xdr:col>24</xdr:col>
      <xdr:colOff>76200</xdr:colOff>
      <xdr:row>39</xdr:row>
      <xdr:rowOff>6350</xdr:rowOff>
    </xdr:to>
    <xdr:sp macro="" textlink="">
      <xdr:nvSpPr>
        <xdr:cNvPr id="85" name="楕円 84"/>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48260</xdr:rowOff>
    </xdr:from>
    <xdr:ext cx="762000" cy="259080"/>
    <xdr:sp macro="" textlink="">
      <xdr:nvSpPr>
        <xdr:cNvPr id="86" name="人件費該当値テキスト"/>
        <xdr:cNvSpPr txBox="1"/>
      </xdr:nvSpPr>
      <xdr:spPr>
        <a:xfrm>
          <a:off x="49149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125730</xdr:rowOff>
    </xdr:from>
    <xdr:to xmlns:xdr="http://schemas.openxmlformats.org/drawingml/2006/spreadsheetDrawing">
      <xdr:col>20</xdr:col>
      <xdr:colOff>38100</xdr:colOff>
      <xdr:row>38</xdr:row>
      <xdr:rowOff>55880</xdr:rowOff>
    </xdr:to>
    <xdr:sp macro="" textlink="">
      <xdr:nvSpPr>
        <xdr:cNvPr id="87" name="楕円 86"/>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40640</xdr:rowOff>
    </xdr:from>
    <xdr:ext cx="727075" cy="251460"/>
    <xdr:sp macro="" textlink="">
      <xdr:nvSpPr>
        <xdr:cNvPr id="88" name="テキスト ボックス 87"/>
        <xdr:cNvSpPr txBox="1"/>
      </xdr:nvSpPr>
      <xdr:spPr>
        <a:xfrm>
          <a:off x="3606800" y="6555740"/>
          <a:ext cx="7270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118110</xdr:rowOff>
    </xdr:from>
    <xdr:to xmlns:xdr="http://schemas.openxmlformats.org/drawingml/2006/spreadsheetDrawing">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33020</xdr:rowOff>
    </xdr:from>
    <xdr:ext cx="762000" cy="259080"/>
    <xdr:sp macro="" textlink="">
      <xdr:nvSpPr>
        <xdr:cNvPr id="90" name="テキスト ボックス 89"/>
        <xdr:cNvSpPr txBox="1"/>
      </xdr:nvSpPr>
      <xdr:spPr>
        <a:xfrm>
          <a:off x="2717800" y="654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0</xdr:rowOff>
    </xdr:from>
    <xdr:to xmlns:xdr="http://schemas.openxmlformats.org/drawingml/2006/spreadsheetDrawing">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86360</xdr:rowOff>
    </xdr:from>
    <xdr:ext cx="752475" cy="251460"/>
    <xdr:sp macro="" textlink="">
      <xdr:nvSpPr>
        <xdr:cNvPr id="92" name="テキスト ボックス 91"/>
        <xdr:cNvSpPr txBox="1"/>
      </xdr:nvSpPr>
      <xdr:spPr>
        <a:xfrm>
          <a:off x="1828800" y="660146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106680</xdr:rowOff>
    </xdr:from>
    <xdr:to xmlns:xdr="http://schemas.openxmlformats.org/drawingml/2006/spreadsheetDrawing">
      <xdr:col>6</xdr:col>
      <xdr:colOff>171450</xdr:colOff>
      <xdr:row>39</xdr:row>
      <xdr:rowOff>36830</xdr:rowOff>
    </xdr:to>
    <xdr:sp macro="" textlink="">
      <xdr:nvSpPr>
        <xdr:cNvPr id="93" name="楕円 92"/>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21590</xdr:rowOff>
    </xdr:from>
    <xdr:ext cx="752475" cy="259080"/>
    <xdr:sp macro="" textlink="">
      <xdr:nvSpPr>
        <xdr:cNvPr id="94" name="テキスト ボックス 93"/>
        <xdr:cNvSpPr txBox="1"/>
      </xdr:nvSpPr>
      <xdr:spPr>
        <a:xfrm>
          <a:off x="939800" y="67081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市立保育所等の統合に伴う給食調理業務委託料の増等により、経常経費は前年度よりも増加しているものの、</a:t>
          </a:r>
          <a:r>
            <a:rPr kumimoji="1" lang="ja-JP" altLang="en-US" sz="1300">
              <a:latin typeface="ＭＳ Ｐゴシック"/>
              <a:ea typeface="ＭＳ Ｐゴシック"/>
            </a:rPr>
            <a:t>分母となる経常一般財源が増加したことで、</a:t>
          </a:r>
          <a:r>
            <a:rPr kumimoji="1" lang="ja-JP" altLang="en-US" sz="1300">
              <a:latin typeface="ＭＳ Ｐゴシック"/>
              <a:ea typeface="ＭＳ Ｐゴシック"/>
            </a:rPr>
            <a:t>前年度と比較して0.4ポイント減少したが、依然として</a:t>
          </a:r>
          <a:r>
            <a:rPr lang="ja-JP" altLang="en-US" sz="1300">
              <a:solidFill>
                <a:schemeClr val="dk1"/>
              </a:solidFill>
              <a:effectLst/>
              <a:latin typeface="ＭＳ Ｐゴシック"/>
              <a:ea typeface="ＭＳ Ｐゴシック"/>
              <a:cs typeface="+mn-cs"/>
            </a:rPr>
            <a:t>類似団体内平均値を上回っている。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lang="ja-JP" altLang="ja-JP" sz="1300">
              <a:solidFill>
                <a:schemeClr val="dk1"/>
              </a:solidFill>
              <a:effectLst/>
              <a:latin typeface="ＭＳ Ｐゴシック"/>
              <a:ea typeface="ＭＳ Ｐゴシック"/>
              <a:cs typeface="+mn-cs"/>
            </a:rPr>
            <a:t>合併以後住民の利便性に配慮しているため重複施設が残っており、それらの施設の休・廃止も含めた管理・運営経費の削減</a:t>
          </a:r>
          <a:r>
            <a:rPr lang="ja-JP" altLang="en-US" sz="1300">
              <a:solidFill>
                <a:schemeClr val="dk1"/>
              </a:solidFill>
              <a:effectLst/>
              <a:latin typeface="ＭＳ Ｐゴシック"/>
              <a:ea typeface="ＭＳ Ｐゴシック"/>
              <a:cs typeface="+mn-cs"/>
            </a:rPr>
            <a:t>も含め、</a:t>
          </a:r>
          <a:r>
            <a:rPr lang="ja-JP" altLang="ja-JP" sz="1300">
              <a:solidFill>
                <a:schemeClr val="dk1"/>
              </a:solidFill>
              <a:effectLst/>
              <a:latin typeface="ＭＳ Ｐゴシック"/>
              <a:ea typeface="ＭＳ Ｐゴシック"/>
              <a:cs typeface="+mn-cs"/>
            </a:rPr>
            <a:t>全体的</a:t>
          </a:r>
          <a:r>
            <a:rPr lang="ja-JP" altLang="en-US" sz="1300">
              <a:solidFill>
                <a:schemeClr val="dk1"/>
              </a:solidFill>
              <a:effectLst/>
              <a:latin typeface="ＭＳ Ｐゴシック"/>
              <a:ea typeface="ＭＳ Ｐゴシック"/>
              <a:cs typeface="+mn-cs"/>
            </a:rPr>
            <a:t>な</a:t>
          </a:r>
          <a:r>
            <a:rPr lang="ja-JP" altLang="ja-JP" sz="1300">
              <a:solidFill>
                <a:schemeClr val="dk1"/>
              </a:solidFill>
              <a:effectLst/>
              <a:latin typeface="ＭＳ Ｐゴシック"/>
              <a:ea typeface="ＭＳ Ｐゴシック"/>
              <a:cs typeface="+mn-cs"/>
            </a:rPr>
            <a:t>経費（光熱水費、消耗品費等）の節減等物件費の抑制に努める。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8925" cy="225425"/>
    <xdr:sp macro="" textlink="">
      <xdr:nvSpPr>
        <xdr:cNvPr id="106" name="テキスト ボックス 105"/>
        <xdr:cNvSpPr txBox="1"/>
      </xdr:nvSpPr>
      <xdr:spPr>
        <a:xfrm>
          <a:off x="12407900" y="1651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8475" cy="250190"/>
    <xdr:sp macro="" textlink="">
      <xdr:nvSpPr>
        <xdr:cNvPr id="108" name="テキスト ボックス 107"/>
        <xdr:cNvSpPr txBox="1"/>
      </xdr:nvSpPr>
      <xdr:spPr>
        <a:xfrm>
          <a:off x="11938000" y="3985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8475" cy="259080"/>
    <xdr:sp macro="" textlink="">
      <xdr:nvSpPr>
        <xdr:cNvPr id="110" name="テキスト ボックス 109"/>
        <xdr:cNvSpPr txBox="1"/>
      </xdr:nvSpPr>
      <xdr:spPr>
        <a:xfrm>
          <a:off x="11938000" y="3604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8475" cy="259080"/>
    <xdr:sp macro="" textlink="">
      <xdr:nvSpPr>
        <xdr:cNvPr id="112" name="テキスト ボックス 111"/>
        <xdr:cNvSpPr txBox="1"/>
      </xdr:nvSpPr>
      <xdr:spPr>
        <a:xfrm>
          <a:off x="11938000" y="3223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8475" cy="250190"/>
    <xdr:sp macro="" textlink="">
      <xdr:nvSpPr>
        <xdr:cNvPr id="114" name="テキスト ボックス 113"/>
        <xdr:cNvSpPr txBox="1"/>
      </xdr:nvSpPr>
      <xdr:spPr>
        <a:xfrm>
          <a:off x="11938000" y="284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8475" cy="259080"/>
    <xdr:sp macro="" textlink="">
      <xdr:nvSpPr>
        <xdr:cNvPr id="116" name="テキスト ボックス 115"/>
        <xdr:cNvSpPr txBox="1"/>
      </xdr:nvSpPr>
      <xdr:spPr>
        <a:xfrm>
          <a:off x="11938000" y="246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8475" cy="259080"/>
    <xdr:sp macro="" textlink="">
      <xdr:nvSpPr>
        <xdr:cNvPr id="118" name="テキスト ボックス 117"/>
        <xdr:cNvSpPr txBox="1"/>
      </xdr:nvSpPr>
      <xdr:spPr>
        <a:xfrm>
          <a:off x="11938000" y="208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8475" cy="250190"/>
    <xdr:sp macro="" textlink="">
      <xdr:nvSpPr>
        <xdr:cNvPr id="120" name="テキスト ボックス 119"/>
        <xdr:cNvSpPr txBox="1"/>
      </xdr:nvSpPr>
      <xdr:spPr>
        <a:xfrm>
          <a:off x="11938000" y="169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76200</xdr:rowOff>
    </xdr:from>
    <xdr:ext cx="762000" cy="250190"/>
    <xdr:sp macro="" textlink="">
      <xdr:nvSpPr>
        <xdr:cNvPr id="123" name="物件費最小値テキスト"/>
        <xdr:cNvSpPr txBox="1"/>
      </xdr:nvSpPr>
      <xdr:spPr>
        <a:xfrm>
          <a:off x="16598900" y="35052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196850</xdr:colOff>
      <xdr:row>20</xdr:row>
      <xdr:rowOff>104140</xdr:rowOff>
    </xdr:to>
    <xdr:cxnSp macro="">
      <xdr:nvCxnSpPr>
        <xdr:cNvPr id="124" name="直線コネクタ 123"/>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140970</xdr:rowOff>
    </xdr:from>
    <xdr:ext cx="762000" cy="259080"/>
    <xdr:sp macro="" textlink="">
      <xdr:nvSpPr>
        <xdr:cNvPr id="125" name="物件費最大値テキスト"/>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196850</xdr:colOff>
      <xdr:row>13</xdr:row>
      <xdr:rowOff>54610</xdr:rowOff>
    </xdr:to>
    <xdr:cxnSp macro="">
      <xdr:nvCxnSpPr>
        <xdr:cNvPr id="126" name="直線コネクタ 125"/>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100330</xdr:rowOff>
    </xdr:from>
    <xdr:to xmlns:xdr="http://schemas.openxmlformats.org/drawingml/2006/spreadsheetDrawing">
      <xdr:col>82</xdr:col>
      <xdr:colOff>107950</xdr:colOff>
      <xdr:row>17</xdr:row>
      <xdr:rowOff>130810</xdr:rowOff>
    </xdr:to>
    <xdr:cxnSp macro="">
      <xdr:nvCxnSpPr>
        <xdr:cNvPr id="127" name="直線コネクタ 126"/>
        <xdr:cNvCxnSpPr/>
      </xdr:nvCxnSpPr>
      <xdr:spPr>
        <a:xfrm flipV="1">
          <a:off x="15671800" y="30149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50800</xdr:rowOff>
    </xdr:from>
    <xdr:ext cx="762000" cy="259080"/>
    <xdr:sp macro="" textlink="">
      <xdr:nvSpPr>
        <xdr:cNvPr id="128" name="物件費平均値テキスト"/>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130810</xdr:rowOff>
    </xdr:from>
    <xdr:to xmlns:xdr="http://schemas.openxmlformats.org/drawingml/2006/spreadsheetDrawing">
      <xdr:col>78</xdr:col>
      <xdr:colOff>69850</xdr:colOff>
      <xdr:row>17</xdr:row>
      <xdr:rowOff>168910</xdr:rowOff>
    </xdr:to>
    <xdr:cxnSp macro="">
      <xdr:nvCxnSpPr>
        <xdr:cNvPr id="130" name="直線コネクタ 129"/>
        <xdr:cNvCxnSpPr/>
      </xdr:nvCxnSpPr>
      <xdr:spPr>
        <a:xfrm flipV="1">
          <a:off x="14782800" y="30454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115570</xdr:rowOff>
    </xdr:from>
    <xdr:ext cx="736600" cy="259080"/>
    <xdr:sp macro="" textlink="">
      <xdr:nvSpPr>
        <xdr:cNvPr id="132" name="テキスト ボックス 131"/>
        <xdr:cNvSpPr txBox="1"/>
      </xdr:nvSpPr>
      <xdr:spPr>
        <a:xfrm>
          <a:off x="15290800" y="268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115570</xdr:rowOff>
    </xdr:from>
    <xdr:to xmlns:xdr="http://schemas.openxmlformats.org/drawingml/2006/spreadsheetDrawing">
      <xdr:col>73</xdr:col>
      <xdr:colOff>180975</xdr:colOff>
      <xdr:row>17</xdr:row>
      <xdr:rowOff>168910</xdr:rowOff>
    </xdr:to>
    <xdr:cxnSp macro="">
      <xdr:nvCxnSpPr>
        <xdr:cNvPr id="133" name="直線コネクタ 132"/>
        <xdr:cNvCxnSpPr/>
      </xdr:nvCxnSpPr>
      <xdr:spPr>
        <a:xfrm>
          <a:off x="13893800" y="30302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92710</xdr:rowOff>
    </xdr:from>
    <xdr:ext cx="762000" cy="259080"/>
    <xdr:sp macro="" textlink="">
      <xdr:nvSpPr>
        <xdr:cNvPr id="135" name="テキスト ボックス 134"/>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115570</xdr:rowOff>
    </xdr:from>
    <xdr:to xmlns:xdr="http://schemas.openxmlformats.org/drawingml/2006/spreadsheetDrawing">
      <xdr:col>69</xdr:col>
      <xdr:colOff>92075</xdr:colOff>
      <xdr:row>17</xdr:row>
      <xdr:rowOff>146050</xdr:rowOff>
    </xdr:to>
    <xdr:cxnSp macro="">
      <xdr:nvCxnSpPr>
        <xdr:cNvPr id="136" name="直線コネクタ 135"/>
        <xdr:cNvCxnSpPr/>
      </xdr:nvCxnSpPr>
      <xdr:spPr>
        <a:xfrm flipV="1">
          <a:off x="13004800" y="30302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16510</xdr:rowOff>
    </xdr:from>
    <xdr:ext cx="752475" cy="259080"/>
    <xdr:sp macro="" textlink="">
      <xdr:nvSpPr>
        <xdr:cNvPr id="138" name="テキスト ボックス 137"/>
        <xdr:cNvSpPr txBox="1"/>
      </xdr:nvSpPr>
      <xdr:spPr>
        <a:xfrm>
          <a:off x="13512800" y="25882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24130</xdr:rowOff>
    </xdr:from>
    <xdr:ext cx="762000" cy="259080"/>
    <xdr:sp macro="" textlink="">
      <xdr:nvSpPr>
        <xdr:cNvPr id="140" name="テキスト ボックス 139"/>
        <xdr:cNvSpPr txBox="1"/>
      </xdr:nvSpPr>
      <xdr:spPr>
        <a:xfrm>
          <a:off x="12623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2475" cy="259080"/>
    <xdr:sp macro="" textlink="">
      <xdr:nvSpPr>
        <xdr:cNvPr id="142" name="テキスト ボックス 141"/>
        <xdr:cNvSpPr txBox="1"/>
      </xdr:nvSpPr>
      <xdr:spPr>
        <a:xfrm>
          <a:off x="15455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2475" cy="259080"/>
    <xdr:sp macro="" textlink="">
      <xdr:nvSpPr>
        <xdr:cNvPr id="143" name="テキスト ボックス 142"/>
        <xdr:cNvSpPr txBox="1"/>
      </xdr:nvSpPr>
      <xdr:spPr>
        <a:xfrm>
          <a:off x="14566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2475" cy="259080"/>
    <xdr:sp macro="" textlink="">
      <xdr:nvSpPr>
        <xdr:cNvPr id="145" name="テキスト ボックス 144"/>
        <xdr:cNvSpPr txBox="1"/>
      </xdr:nvSpPr>
      <xdr:spPr>
        <a:xfrm>
          <a:off x="12788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49530</xdr:rowOff>
    </xdr:from>
    <xdr:to xmlns:xdr="http://schemas.openxmlformats.org/drawingml/2006/spreadsheetDrawing">
      <xdr:col>82</xdr:col>
      <xdr:colOff>158750</xdr:colOff>
      <xdr:row>17</xdr:row>
      <xdr:rowOff>151130</xdr:rowOff>
    </xdr:to>
    <xdr:sp macro="" textlink="">
      <xdr:nvSpPr>
        <xdr:cNvPr id="146" name="楕円 145"/>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21590</xdr:rowOff>
    </xdr:from>
    <xdr:ext cx="762000" cy="259080"/>
    <xdr:sp macro="" textlink="">
      <xdr:nvSpPr>
        <xdr:cNvPr id="147" name="物件費該当値テキスト"/>
        <xdr:cNvSpPr txBox="1"/>
      </xdr:nvSpPr>
      <xdr:spPr>
        <a:xfrm>
          <a:off x="165989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80010</xdr:rowOff>
    </xdr:from>
    <xdr:to xmlns:xdr="http://schemas.openxmlformats.org/drawingml/2006/spreadsheetDrawing">
      <xdr:col>78</xdr:col>
      <xdr:colOff>120650</xdr:colOff>
      <xdr:row>18</xdr:row>
      <xdr:rowOff>10160</xdr:rowOff>
    </xdr:to>
    <xdr:sp macro="" textlink="">
      <xdr:nvSpPr>
        <xdr:cNvPr id="148" name="楕円 147"/>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166370</xdr:rowOff>
    </xdr:from>
    <xdr:ext cx="736600" cy="251460"/>
    <xdr:sp macro="" textlink="">
      <xdr:nvSpPr>
        <xdr:cNvPr id="149" name="テキスト ボックス 148"/>
        <xdr:cNvSpPr txBox="1"/>
      </xdr:nvSpPr>
      <xdr:spPr>
        <a:xfrm>
          <a:off x="15290800" y="30810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118110</xdr:rowOff>
    </xdr:from>
    <xdr:to xmlns:xdr="http://schemas.openxmlformats.org/drawingml/2006/spreadsheetDrawing">
      <xdr:col>74</xdr:col>
      <xdr:colOff>31750</xdr:colOff>
      <xdr:row>18</xdr:row>
      <xdr:rowOff>48260</xdr:rowOff>
    </xdr:to>
    <xdr:sp macro="" textlink="">
      <xdr:nvSpPr>
        <xdr:cNvPr id="150" name="楕円 149"/>
        <xdr:cNvSpPr/>
      </xdr:nvSpPr>
      <xdr:spPr>
        <a:xfrm>
          <a:off x="14732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33020</xdr:rowOff>
    </xdr:from>
    <xdr:ext cx="762000" cy="259080"/>
    <xdr:sp macro="" textlink="">
      <xdr:nvSpPr>
        <xdr:cNvPr id="151" name="テキスト ボックス 150"/>
        <xdr:cNvSpPr txBox="1"/>
      </xdr:nvSpPr>
      <xdr:spPr>
        <a:xfrm>
          <a:off x="14401800" y="311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64770</xdr:rowOff>
    </xdr:from>
    <xdr:to xmlns:xdr="http://schemas.openxmlformats.org/drawingml/2006/spreadsheetDrawing">
      <xdr:col>69</xdr:col>
      <xdr:colOff>142875</xdr:colOff>
      <xdr:row>17</xdr:row>
      <xdr:rowOff>166370</xdr:rowOff>
    </xdr:to>
    <xdr:sp macro="" textlink="">
      <xdr:nvSpPr>
        <xdr:cNvPr id="152" name="楕円 151"/>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151130</xdr:rowOff>
    </xdr:from>
    <xdr:ext cx="752475" cy="259080"/>
    <xdr:sp macro="" textlink="">
      <xdr:nvSpPr>
        <xdr:cNvPr id="153" name="テキスト ボックス 152"/>
        <xdr:cNvSpPr txBox="1"/>
      </xdr:nvSpPr>
      <xdr:spPr>
        <a:xfrm>
          <a:off x="13512800" y="30657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95250</xdr:rowOff>
    </xdr:from>
    <xdr:to xmlns:xdr="http://schemas.openxmlformats.org/drawingml/2006/spreadsheetDrawing">
      <xdr:col>65</xdr:col>
      <xdr:colOff>53975</xdr:colOff>
      <xdr:row>18</xdr:row>
      <xdr:rowOff>25400</xdr:rowOff>
    </xdr:to>
    <xdr:sp macro="" textlink="">
      <xdr:nvSpPr>
        <xdr:cNvPr id="154" name="楕円 153"/>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10160</xdr:rowOff>
    </xdr:from>
    <xdr:ext cx="762000" cy="259080"/>
    <xdr:sp macro="" textlink="">
      <xdr:nvSpPr>
        <xdr:cNvPr id="155" name="テキスト ボックス 154"/>
        <xdr:cNvSpPr txBox="1"/>
      </xdr:nvSpPr>
      <xdr:spPr>
        <a:xfrm>
          <a:off x="12623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児童措置費、生活保護費等の増加により前年度と比較して0.2ポイントの増加となった。</a:t>
          </a:r>
        </a:p>
        <a:p>
          <a:r>
            <a:rPr kumimoji="1" lang="ja-JP" altLang="en-US" sz="1300">
              <a:latin typeface="ＭＳ Ｐゴシック"/>
              <a:ea typeface="ＭＳ Ｐゴシック"/>
            </a:rPr>
            <a:t>　高齢化等により今後も増大が見込まれ、財政を圧迫する要因となっていくと考えられることから、単独事業の実施内容等、慎重に検討していく必要がある。</a:t>
          </a:r>
        </a:p>
      </xdr:txBody>
    </xdr:sp>
    <xdr:clientData/>
  </xdr:twoCellAnchor>
  <xdr:oneCellAnchor>
    <xdr:from xmlns:xdr="http://schemas.openxmlformats.org/drawingml/2006/spreadsheetDrawing">
      <xdr:col>3</xdr:col>
      <xdr:colOff>123825</xdr:colOff>
      <xdr:row>49</xdr:row>
      <xdr:rowOff>107950</xdr:rowOff>
    </xdr:from>
    <xdr:ext cx="288925" cy="225425"/>
    <xdr:sp macro="" textlink="">
      <xdr:nvSpPr>
        <xdr:cNvPr id="167" name="テキスト ボックス 166"/>
        <xdr:cNvSpPr txBox="1"/>
      </xdr:nvSpPr>
      <xdr:spPr>
        <a:xfrm>
          <a:off x="723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8475" cy="250190"/>
    <xdr:sp macro="" textlink="">
      <xdr:nvSpPr>
        <xdr:cNvPr id="169" name="テキスト ボックス 168"/>
        <xdr:cNvSpPr txBox="1"/>
      </xdr:nvSpPr>
      <xdr:spPr>
        <a:xfrm>
          <a:off x="254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8475" cy="259080"/>
    <xdr:sp macro="" textlink="">
      <xdr:nvSpPr>
        <xdr:cNvPr id="171" name="テキスト ボックス 170"/>
        <xdr:cNvSpPr txBox="1"/>
      </xdr:nvSpPr>
      <xdr:spPr>
        <a:xfrm>
          <a:off x="254000" y="10516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8475" cy="251460"/>
    <xdr:sp macro="" textlink="">
      <xdr:nvSpPr>
        <xdr:cNvPr id="173" name="テキスト ボックス 172"/>
        <xdr:cNvSpPr txBox="1"/>
      </xdr:nvSpPr>
      <xdr:spPr>
        <a:xfrm>
          <a:off x="254000" y="10190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8475" cy="258445"/>
    <xdr:sp macro="" textlink="">
      <xdr:nvSpPr>
        <xdr:cNvPr id="175" name="テキスト ボックス 174"/>
        <xdr:cNvSpPr txBox="1"/>
      </xdr:nvSpPr>
      <xdr:spPr>
        <a:xfrm>
          <a:off x="254000" y="9863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8475" cy="259080"/>
    <xdr:sp macro="" textlink="">
      <xdr:nvSpPr>
        <xdr:cNvPr id="177" name="テキスト ボックス 176"/>
        <xdr:cNvSpPr txBox="1"/>
      </xdr:nvSpPr>
      <xdr:spPr>
        <a:xfrm>
          <a:off x="254000" y="9537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8475" cy="249555"/>
    <xdr:sp macro="" textlink="">
      <xdr:nvSpPr>
        <xdr:cNvPr id="179" name="テキスト ボックス 178"/>
        <xdr:cNvSpPr txBox="1"/>
      </xdr:nvSpPr>
      <xdr:spPr>
        <a:xfrm>
          <a:off x="254000" y="9210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8475" cy="259080"/>
    <xdr:sp macro="" textlink="">
      <xdr:nvSpPr>
        <xdr:cNvPr id="181" name="テキスト ボックス 180"/>
        <xdr:cNvSpPr txBox="1"/>
      </xdr:nvSpPr>
      <xdr:spPr>
        <a:xfrm>
          <a:off x="254000" y="8883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8475" cy="250190"/>
    <xdr:sp macro="" textlink="">
      <xdr:nvSpPr>
        <xdr:cNvPr id="183" name="テキスト ボックス 182"/>
        <xdr:cNvSpPr txBox="1"/>
      </xdr:nvSpPr>
      <xdr:spPr>
        <a:xfrm>
          <a:off x="25400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6"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8"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59</xdr:row>
      <xdr:rowOff>69850</xdr:rowOff>
    </xdr:from>
    <xdr:to xmlns:xdr="http://schemas.openxmlformats.org/drawingml/2006/spreadsheetDrawing">
      <xdr:col>24</xdr:col>
      <xdr:colOff>25400</xdr:colOff>
      <xdr:row>59</xdr:row>
      <xdr:rowOff>102235</xdr:rowOff>
    </xdr:to>
    <xdr:cxnSp macro="">
      <xdr:nvCxnSpPr>
        <xdr:cNvPr id="190" name="直線コネクタ 189"/>
        <xdr:cNvCxnSpPr/>
      </xdr:nvCxnSpPr>
      <xdr:spPr>
        <a:xfrm>
          <a:off x="3987800" y="101854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762000" cy="251460"/>
    <xdr:sp macro="" textlink="">
      <xdr:nvSpPr>
        <xdr:cNvPr id="191" name="扶助費平均値テキスト"/>
        <xdr:cNvSpPr txBox="1"/>
      </xdr:nvSpPr>
      <xdr:spPr>
        <a:xfrm>
          <a:off x="4914900" y="95389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102235</xdr:rowOff>
    </xdr:from>
    <xdr:to xmlns:xdr="http://schemas.openxmlformats.org/drawingml/2006/spreadsheetDrawing">
      <xdr:col>19</xdr:col>
      <xdr:colOff>187325</xdr:colOff>
      <xdr:row>59</xdr:row>
      <xdr:rowOff>69850</xdr:rowOff>
    </xdr:to>
    <xdr:cxnSp macro="">
      <xdr:nvCxnSpPr>
        <xdr:cNvPr id="193" name="直線コネクタ 192"/>
        <xdr:cNvCxnSpPr/>
      </xdr:nvCxnSpPr>
      <xdr:spPr>
        <a:xfrm>
          <a:off x="3098800" y="9874885"/>
          <a:ext cx="88900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33020</xdr:rowOff>
    </xdr:from>
    <xdr:ext cx="727075" cy="259080"/>
    <xdr:sp macro="" textlink="">
      <xdr:nvSpPr>
        <xdr:cNvPr id="195" name="テキスト ボックス 194"/>
        <xdr:cNvSpPr txBox="1"/>
      </xdr:nvSpPr>
      <xdr:spPr>
        <a:xfrm>
          <a:off x="3606800" y="946277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53340</xdr:rowOff>
    </xdr:from>
    <xdr:to xmlns:xdr="http://schemas.openxmlformats.org/drawingml/2006/spreadsheetDrawing">
      <xdr:col>15</xdr:col>
      <xdr:colOff>98425</xdr:colOff>
      <xdr:row>57</xdr:row>
      <xdr:rowOff>102235</xdr:rowOff>
    </xdr:to>
    <xdr:cxnSp macro="">
      <xdr:nvCxnSpPr>
        <xdr:cNvPr id="196" name="直線コネクタ 195"/>
        <xdr:cNvCxnSpPr/>
      </xdr:nvCxnSpPr>
      <xdr:spPr>
        <a:xfrm>
          <a:off x="2209800" y="98259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197" name="フローチャート: 判断 196"/>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122555</xdr:rowOff>
    </xdr:from>
    <xdr:ext cx="762000" cy="249555"/>
    <xdr:sp macro="" textlink="">
      <xdr:nvSpPr>
        <xdr:cNvPr id="198" name="テキスト ボックス 197"/>
        <xdr:cNvSpPr txBox="1"/>
      </xdr:nvSpPr>
      <xdr:spPr>
        <a:xfrm>
          <a:off x="2717800" y="93808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53340</xdr:rowOff>
    </xdr:from>
    <xdr:to xmlns:xdr="http://schemas.openxmlformats.org/drawingml/2006/spreadsheetDrawing">
      <xdr:col>11</xdr:col>
      <xdr:colOff>9525</xdr:colOff>
      <xdr:row>57</xdr:row>
      <xdr:rowOff>102235</xdr:rowOff>
    </xdr:to>
    <xdr:cxnSp macro="">
      <xdr:nvCxnSpPr>
        <xdr:cNvPr id="199" name="直線コネクタ 198"/>
        <xdr:cNvCxnSpPr/>
      </xdr:nvCxnSpPr>
      <xdr:spPr>
        <a:xfrm flipV="1">
          <a:off x="1320800" y="98259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90170</xdr:rowOff>
    </xdr:from>
    <xdr:ext cx="752475" cy="259080"/>
    <xdr:sp macro="" textlink="">
      <xdr:nvSpPr>
        <xdr:cNvPr id="201" name="テキスト ボックス 200"/>
        <xdr:cNvSpPr txBox="1"/>
      </xdr:nvSpPr>
      <xdr:spPr>
        <a:xfrm>
          <a:off x="1828800" y="93484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2" name="フローチャート: 判断 201"/>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0</xdr:rowOff>
    </xdr:from>
    <xdr:ext cx="752475" cy="259080"/>
    <xdr:sp macro="" textlink="">
      <xdr:nvSpPr>
        <xdr:cNvPr id="203" name="テキスト ボックス 202"/>
        <xdr:cNvSpPr txBox="1"/>
      </xdr:nvSpPr>
      <xdr:spPr>
        <a:xfrm>
          <a:off x="939800" y="94297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2475" cy="259080"/>
    <xdr:sp macro="" textlink="">
      <xdr:nvSpPr>
        <xdr:cNvPr id="206" name="テキスト ボックス 205"/>
        <xdr:cNvSpPr txBox="1"/>
      </xdr:nvSpPr>
      <xdr:spPr>
        <a:xfrm>
          <a:off x="2882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59</xdr:row>
      <xdr:rowOff>52070</xdr:rowOff>
    </xdr:from>
    <xdr:to xmlns:xdr="http://schemas.openxmlformats.org/drawingml/2006/spreadsheetDrawing">
      <xdr:col>24</xdr:col>
      <xdr:colOff>76200</xdr:colOff>
      <xdr:row>59</xdr:row>
      <xdr:rowOff>153035</xdr:rowOff>
    </xdr:to>
    <xdr:sp macro="" textlink="">
      <xdr:nvSpPr>
        <xdr:cNvPr id="209" name="楕円 208"/>
        <xdr:cNvSpPr/>
      </xdr:nvSpPr>
      <xdr:spPr>
        <a:xfrm>
          <a:off x="4775200" y="10167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59</xdr:row>
      <xdr:rowOff>23495</xdr:rowOff>
    </xdr:from>
    <xdr:ext cx="762000" cy="259080"/>
    <xdr:sp macro="" textlink="">
      <xdr:nvSpPr>
        <xdr:cNvPr id="210" name="扶助費該当値テキスト"/>
        <xdr:cNvSpPr txBox="1"/>
      </xdr:nvSpPr>
      <xdr:spPr>
        <a:xfrm>
          <a:off x="4914900" y="10139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59</xdr:row>
      <xdr:rowOff>19050</xdr:rowOff>
    </xdr:from>
    <xdr:to xmlns:xdr="http://schemas.openxmlformats.org/drawingml/2006/spreadsheetDrawing">
      <xdr:col>20</xdr:col>
      <xdr:colOff>38100</xdr:colOff>
      <xdr:row>59</xdr:row>
      <xdr:rowOff>120650</xdr:rowOff>
    </xdr:to>
    <xdr:sp macro="" textlink="">
      <xdr:nvSpPr>
        <xdr:cNvPr id="211" name="楕円 210"/>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105410</xdr:rowOff>
    </xdr:from>
    <xdr:ext cx="727075" cy="259080"/>
    <xdr:sp macro="" textlink="">
      <xdr:nvSpPr>
        <xdr:cNvPr id="212" name="テキスト ボックス 211"/>
        <xdr:cNvSpPr txBox="1"/>
      </xdr:nvSpPr>
      <xdr:spPr>
        <a:xfrm>
          <a:off x="3606800" y="1022096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52070</xdr:rowOff>
    </xdr:from>
    <xdr:to xmlns:xdr="http://schemas.openxmlformats.org/drawingml/2006/spreadsheetDrawing">
      <xdr:col>15</xdr:col>
      <xdr:colOff>149225</xdr:colOff>
      <xdr:row>57</xdr:row>
      <xdr:rowOff>153035</xdr:rowOff>
    </xdr:to>
    <xdr:sp macro="" textlink="">
      <xdr:nvSpPr>
        <xdr:cNvPr id="213" name="楕円 212"/>
        <xdr:cNvSpPr/>
      </xdr:nvSpPr>
      <xdr:spPr>
        <a:xfrm>
          <a:off x="3048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137795</xdr:rowOff>
    </xdr:from>
    <xdr:ext cx="762000" cy="259080"/>
    <xdr:sp macro="" textlink="">
      <xdr:nvSpPr>
        <xdr:cNvPr id="214" name="テキスト ボックス 213"/>
        <xdr:cNvSpPr txBox="1"/>
      </xdr:nvSpPr>
      <xdr:spPr>
        <a:xfrm>
          <a:off x="2717800" y="991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2540</xdr:rowOff>
    </xdr:from>
    <xdr:to xmlns:xdr="http://schemas.openxmlformats.org/drawingml/2006/spreadsheetDrawing">
      <xdr:col>11</xdr:col>
      <xdr:colOff>60325</xdr:colOff>
      <xdr:row>57</xdr:row>
      <xdr:rowOff>104140</xdr:rowOff>
    </xdr:to>
    <xdr:sp macro="" textlink="">
      <xdr:nvSpPr>
        <xdr:cNvPr id="215" name="楕円 214"/>
        <xdr:cNvSpPr/>
      </xdr:nvSpPr>
      <xdr:spPr>
        <a:xfrm>
          <a:off x="21590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88900</xdr:rowOff>
    </xdr:from>
    <xdr:ext cx="752475" cy="249555"/>
    <xdr:sp macro="" textlink="">
      <xdr:nvSpPr>
        <xdr:cNvPr id="216" name="テキスト ボックス 215"/>
        <xdr:cNvSpPr txBox="1"/>
      </xdr:nvSpPr>
      <xdr:spPr>
        <a:xfrm>
          <a:off x="1828800" y="986155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52070</xdr:rowOff>
    </xdr:from>
    <xdr:to xmlns:xdr="http://schemas.openxmlformats.org/drawingml/2006/spreadsheetDrawing">
      <xdr:col>6</xdr:col>
      <xdr:colOff>171450</xdr:colOff>
      <xdr:row>57</xdr:row>
      <xdr:rowOff>153035</xdr:rowOff>
    </xdr:to>
    <xdr:sp macro="" textlink="">
      <xdr:nvSpPr>
        <xdr:cNvPr id="217" name="楕円 216"/>
        <xdr:cNvSpPr/>
      </xdr:nvSpPr>
      <xdr:spPr>
        <a:xfrm>
          <a:off x="1270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137795</xdr:rowOff>
    </xdr:from>
    <xdr:ext cx="752475" cy="259080"/>
    <xdr:sp macro="" textlink="">
      <xdr:nvSpPr>
        <xdr:cNvPr id="218" name="テキスト ボックス 217"/>
        <xdr:cNvSpPr txBox="1"/>
      </xdr:nvSpPr>
      <xdr:spPr>
        <a:xfrm>
          <a:off x="939800" y="991044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介護保険特別会計繰出金や後期高齢者医療保険特別会計繰出金等の増による繰出金の増や維持補修費の増等により、その他に係る経常経費は前年度よりも増加しているものの、分母となる経常一般財源が増加したことで、</a:t>
          </a:r>
          <a:r>
            <a:rPr lang="ja-JP" altLang="ja-JP" sz="1300">
              <a:solidFill>
                <a:schemeClr val="dk1"/>
              </a:solidFill>
              <a:effectLst/>
              <a:latin typeface="ＭＳ Ｐゴシック"/>
              <a:ea typeface="ＭＳ Ｐゴシック"/>
              <a:cs typeface="+mn-cs"/>
            </a:rPr>
            <a:t>経常収支比率は</a:t>
          </a:r>
          <a:r>
            <a:rPr lang="ja-JP" altLang="en-US" sz="1300">
              <a:solidFill>
                <a:schemeClr val="dk1"/>
              </a:solidFill>
              <a:effectLst/>
              <a:latin typeface="ＭＳ Ｐゴシック"/>
              <a:ea typeface="ＭＳ Ｐゴシック"/>
              <a:cs typeface="+mn-cs"/>
            </a:rPr>
            <a:t>前年度に比べ、</a:t>
          </a:r>
          <a:r>
            <a:rPr lang="en-US" altLang="ja-JP" sz="1300">
              <a:solidFill>
                <a:schemeClr val="dk1"/>
              </a:solidFill>
              <a:effectLst/>
              <a:latin typeface="ＭＳ Ｐゴシック"/>
              <a:ea typeface="ＭＳ Ｐゴシック"/>
              <a:cs typeface="+mn-cs"/>
            </a:rPr>
            <a:t>0.1</a:t>
          </a:r>
          <a:r>
            <a:rPr lang="ja-JP" altLang="ja-JP" sz="1300">
              <a:solidFill>
                <a:schemeClr val="dk1"/>
              </a:solidFill>
              <a:effectLst/>
              <a:latin typeface="ＭＳ Ｐゴシック"/>
              <a:ea typeface="ＭＳ Ｐゴシック"/>
              <a:cs typeface="+mn-cs"/>
            </a:rPr>
            <a:t>ポイント減少し、</a:t>
          </a:r>
          <a:r>
            <a:rPr lang="ja-JP" altLang="en-US" sz="1300">
              <a:solidFill>
                <a:schemeClr val="dk1"/>
              </a:solidFill>
              <a:effectLst/>
              <a:latin typeface="ＭＳ Ｐゴシック"/>
              <a:ea typeface="ＭＳ Ｐゴシック"/>
              <a:cs typeface="+mn-cs"/>
            </a:rPr>
            <a:t>類似団体内平均値</a:t>
          </a:r>
          <a:r>
            <a:rPr lang="ja-JP" altLang="ja-JP" sz="1300">
              <a:solidFill>
                <a:schemeClr val="dk1"/>
              </a:solidFill>
              <a:effectLst/>
              <a:latin typeface="ＭＳ Ｐゴシック"/>
              <a:ea typeface="ＭＳ Ｐゴシック"/>
              <a:cs typeface="+mn-cs"/>
            </a:rPr>
            <a:t>を</a:t>
          </a:r>
          <a:r>
            <a:rPr lang="ja-JP" altLang="en-US" sz="1300">
              <a:solidFill>
                <a:schemeClr val="dk1"/>
              </a:solidFill>
              <a:effectLst/>
              <a:latin typeface="ＭＳ Ｐゴシック"/>
              <a:ea typeface="ＭＳ Ｐゴシック"/>
              <a:cs typeface="+mn-cs"/>
            </a:rPr>
            <a:t>下</a:t>
          </a:r>
          <a:r>
            <a:rPr lang="ja-JP" altLang="ja-JP" sz="1300">
              <a:solidFill>
                <a:schemeClr val="dk1"/>
              </a:solidFill>
              <a:effectLst/>
              <a:latin typeface="ＭＳ Ｐゴシック"/>
              <a:ea typeface="ＭＳ Ｐゴシック"/>
              <a:cs typeface="+mn-cs"/>
            </a:rPr>
            <a:t>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今後も引き続き特別会計についても経費の削減に努め、繰出金の抑制に努める。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8925" cy="225425"/>
    <xdr:sp macro="" textlink="">
      <xdr:nvSpPr>
        <xdr:cNvPr id="230" name="テキスト ボックス 229"/>
        <xdr:cNvSpPr txBox="1"/>
      </xdr:nvSpPr>
      <xdr:spPr>
        <a:xfrm>
          <a:off x="12407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8475" cy="250190"/>
    <xdr:sp macro="" textlink="">
      <xdr:nvSpPr>
        <xdr:cNvPr id="232" name="テキスト ボックス 231"/>
        <xdr:cNvSpPr txBox="1"/>
      </xdr:nvSpPr>
      <xdr:spPr>
        <a:xfrm>
          <a:off x="11938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3" name="直線コネクタ 232"/>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498475" cy="250190"/>
    <xdr:sp macro="" textlink="">
      <xdr:nvSpPr>
        <xdr:cNvPr id="234" name="テキスト ボックス 233"/>
        <xdr:cNvSpPr txBox="1"/>
      </xdr:nvSpPr>
      <xdr:spPr>
        <a:xfrm>
          <a:off x="11938000" y="10386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5" name="直線コネクタ 234"/>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498475" cy="250190"/>
    <xdr:sp macro="" textlink="">
      <xdr:nvSpPr>
        <xdr:cNvPr id="236" name="テキスト ボックス 235"/>
        <xdr:cNvSpPr txBox="1"/>
      </xdr:nvSpPr>
      <xdr:spPr>
        <a:xfrm>
          <a:off x="11938000" y="9928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7" name="直線コネクタ 236"/>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498475" cy="250190"/>
    <xdr:sp macro="" textlink="">
      <xdr:nvSpPr>
        <xdr:cNvPr id="238" name="テキスト ボックス 237"/>
        <xdr:cNvSpPr txBox="1"/>
      </xdr:nvSpPr>
      <xdr:spPr>
        <a:xfrm>
          <a:off x="11938000" y="9471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9" name="直線コネクタ 238"/>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498475" cy="250190"/>
    <xdr:sp macro="" textlink="">
      <xdr:nvSpPr>
        <xdr:cNvPr id="240" name="テキスト ボックス 239"/>
        <xdr:cNvSpPr txBox="1"/>
      </xdr:nvSpPr>
      <xdr:spPr>
        <a:xfrm>
          <a:off x="11938000" y="9014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8475" cy="250190"/>
    <xdr:sp macro="" textlink="">
      <xdr:nvSpPr>
        <xdr:cNvPr id="242" name="テキスト ボックス 241"/>
        <xdr:cNvSpPr txBox="1"/>
      </xdr:nvSpPr>
      <xdr:spPr>
        <a:xfrm>
          <a:off x="1193800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146050</xdr:rowOff>
    </xdr:to>
    <xdr:cxnSp macro="">
      <xdr:nvCxnSpPr>
        <xdr:cNvPr id="244" name="直線コネクタ 243"/>
        <xdr:cNvCxnSpPr/>
      </xdr:nvCxnSpPr>
      <xdr:spPr>
        <a:xfrm flipV="1">
          <a:off x="1651000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118110</xdr:rowOff>
    </xdr:from>
    <xdr:ext cx="762000" cy="259080"/>
    <xdr:sp macro="" textlink="">
      <xdr:nvSpPr>
        <xdr:cNvPr id="245" name="その他最小値テキスト"/>
        <xdr:cNvSpPr txBox="1"/>
      </xdr:nvSpPr>
      <xdr:spPr>
        <a:xfrm>
          <a:off x="16598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146050</xdr:rowOff>
    </xdr:from>
    <xdr:to xmlns:xdr="http://schemas.openxmlformats.org/drawingml/2006/spreadsheetDrawing">
      <xdr:col>82</xdr:col>
      <xdr:colOff>196850</xdr:colOff>
      <xdr:row>61</xdr:row>
      <xdr:rowOff>146050</xdr:rowOff>
    </xdr:to>
    <xdr:cxnSp macro="">
      <xdr:nvCxnSpPr>
        <xdr:cNvPr id="246" name="直線コネクタ 245"/>
        <xdr:cNvCxnSpPr/>
      </xdr:nvCxnSpPr>
      <xdr:spPr>
        <a:xfrm>
          <a:off x="16421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0190"/>
    <xdr:sp macro="" textlink="">
      <xdr:nvSpPr>
        <xdr:cNvPr id="247" name="その他最大値テキスト"/>
        <xdr:cNvSpPr txBox="1"/>
      </xdr:nvSpPr>
      <xdr:spPr>
        <a:xfrm>
          <a:off x="16598900" y="88087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8" name="直線コネクタ 247"/>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43180</xdr:rowOff>
    </xdr:from>
    <xdr:to xmlns:xdr="http://schemas.openxmlformats.org/drawingml/2006/spreadsheetDrawing">
      <xdr:col>82</xdr:col>
      <xdr:colOff>107950</xdr:colOff>
      <xdr:row>56</xdr:row>
      <xdr:rowOff>58420</xdr:rowOff>
    </xdr:to>
    <xdr:cxnSp macro="">
      <xdr:nvCxnSpPr>
        <xdr:cNvPr id="249" name="直線コネクタ 248"/>
        <xdr:cNvCxnSpPr/>
      </xdr:nvCxnSpPr>
      <xdr:spPr>
        <a:xfrm flipV="1">
          <a:off x="15671800" y="96443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40640</xdr:rowOff>
    </xdr:from>
    <xdr:ext cx="762000" cy="251460"/>
    <xdr:sp macro="" textlink="">
      <xdr:nvSpPr>
        <xdr:cNvPr id="250" name="その他平均値テキスト"/>
        <xdr:cNvSpPr txBox="1"/>
      </xdr:nvSpPr>
      <xdr:spPr>
        <a:xfrm>
          <a:off x="16598900" y="96418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153670</xdr:rowOff>
    </xdr:from>
    <xdr:to xmlns:xdr="http://schemas.openxmlformats.org/drawingml/2006/spreadsheetDrawing">
      <xdr:col>78</xdr:col>
      <xdr:colOff>69850</xdr:colOff>
      <xdr:row>56</xdr:row>
      <xdr:rowOff>58420</xdr:rowOff>
    </xdr:to>
    <xdr:cxnSp macro="">
      <xdr:nvCxnSpPr>
        <xdr:cNvPr id="252" name="直線コネクタ 251"/>
        <xdr:cNvCxnSpPr/>
      </xdr:nvCxnSpPr>
      <xdr:spPr>
        <a:xfrm>
          <a:off x="14782800" y="95834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154940</xdr:rowOff>
    </xdr:from>
    <xdr:ext cx="736600" cy="251460"/>
    <xdr:sp macro="" textlink="">
      <xdr:nvSpPr>
        <xdr:cNvPr id="254" name="テキスト ボックス 253"/>
        <xdr:cNvSpPr txBox="1"/>
      </xdr:nvSpPr>
      <xdr:spPr>
        <a:xfrm>
          <a:off x="15290800" y="97561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111760</xdr:rowOff>
    </xdr:from>
    <xdr:to xmlns:xdr="http://schemas.openxmlformats.org/drawingml/2006/spreadsheetDrawing">
      <xdr:col>73</xdr:col>
      <xdr:colOff>180975</xdr:colOff>
      <xdr:row>55</xdr:row>
      <xdr:rowOff>153670</xdr:rowOff>
    </xdr:to>
    <xdr:cxnSp macro="">
      <xdr:nvCxnSpPr>
        <xdr:cNvPr id="255" name="直線コネクタ 254"/>
        <xdr:cNvCxnSpPr/>
      </xdr:nvCxnSpPr>
      <xdr:spPr>
        <a:xfrm>
          <a:off x="13893800" y="937006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170180</xdr:rowOff>
    </xdr:from>
    <xdr:ext cx="762000" cy="259080"/>
    <xdr:sp macro="" textlink="">
      <xdr:nvSpPr>
        <xdr:cNvPr id="257" name="テキスト ボックス 256"/>
        <xdr:cNvSpPr txBox="1"/>
      </xdr:nvSpPr>
      <xdr:spPr>
        <a:xfrm>
          <a:off x="1440180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111760</xdr:rowOff>
    </xdr:from>
    <xdr:to xmlns:xdr="http://schemas.openxmlformats.org/drawingml/2006/spreadsheetDrawing">
      <xdr:col>69</xdr:col>
      <xdr:colOff>92075</xdr:colOff>
      <xdr:row>55</xdr:row>
      <xdr:rowOff>16510</xdr:rowOff>
    </xdr:to>
    <xdr:cxnSp macro="">
      <xdr:nvCxnSpPr>
        <xdr:cNvPr id="258" name="直線コネクタ 257"/>
        <xdr:cNvCxnSpPr/>
      </xdr:nvCxnSpPr>
      <xdr:spPr>
        <a:xfrm flipV="1">
          <a:off x="13004800" y="93700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109220</xdr:rowOff>
    </xdr:from>
    <xdr:ext cx="752475" cy="251460"/>
    <xdr:sp macro="" textlink="">
      <xdr:nvSpPr>
        <xdr:cNvPr id="260" name="テキスト ボックス 259"/>
        <xdr:cNvSpPr txBox="1"/>
      </xdr:nvSpPr>
      <xdr:spPr>
        <a:xfrm>
          <a:off x="13512800" y="971042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13970</xdr:rowOff>
    </xdr:from>
    <xdr:ext cx="762000" cy="259080"/>
    <xdr:sp macro="" textlink="">
      <xdr:nvSpPr>
        <xdr:cNvPr id="262" name="テキスト ボックス 261"/>
        <xdr:cNvSpPr txBox="1"/>
      </xdr:nvSpPr>
      <xdr:spPr>
        <a:xfrm>
          <a:off x="1262380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2475" cy="259080"/>
    <xdr:sp macro="" textlink="">
      <xdr:nvSpPr>
        <xdr:cNvPr id="264" name="テキスト ボックス 263"/>
        <xdr:cNvSpPr txBox="1"/>
      </xdr:nvSpPr>
      <xdr:spPr>
        <a:xfrm>
          <a:off x="15455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2475" cy="259080"/>
    <xdr:sp macro="" textlink="">
      <xdr:nvSpPr>
        <xdr:cNvPr id="265" name="テキスト ボックス 264"/>
        <xdr:cNvSpPr txBox="1"/>
      </xdr:nvSpPr>
      <xdr:spPr>
        <a:xfrm>
          <a:off x="14566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2475" cy="259080"/>
    <xdr:sp macro="" textlink="">
      <xdr:nvSpPr>
        <xdr:cNvPr id="267" name="テキスト ボックス 266"/>
        <xdr:cNvSpPr txBox="1"/>
      </xdr:nvSpPr>
      <xdr:spPr>
        <a:xfrm>
          <a:off x="12788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163830</xdr:rowOff>
    </xdr:from>
    <xdr:to xmlns:xdr="http://schemas.openxmlformats.org/drawingml/2006/spreadsheetDrawing">
      <xdr:col>82</xdr:col>
      <xdr:colOff>158750</xdr:colOff>
      <xdr:row>56</xdr:row>
      <xdr:rowOff>93980</xdr:rowOff>
    </xdr:to>
    <xdr:sp macro="" textlink="">
      <xdr:nvSpPr>
        <xdr:cNvPr id="268" name="楕円 267"/>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8890</xdr:rowOff>
    </xdr:from>
    <xdr:ext cx="762000" cy="249555"/>
    <xdr:sp macro="" textlink="">
      <xdr:nvSpPr>
        <xdr:cNvPr id="269" name="その他該当値テキスト"/>
        <xdr:cNvSpPr txBox="1"/>
      </xdr:nvSpPr>
      <xdr:spPr>
        <a:xfrm>
          <a:off x="16598900" y="94386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7620</xdr:rowOff>
    </xdr:from>
    <xdr:to xmlns:xdr="http://schemas.openxmlformats.org/drawingml/2006/spreadsheetDrawing">
      <xdr:col>78</xdr:col>
      <xdr:colOff>120650</xdr:colOff>
      <xdr:row>56</xdr:row>
      <xdr:rowOff>109220</xdr:rowOff>
    </xdr:to>
    <xdr:sp macro="" textlink="">
      <xdr:nvSpPr>
        <xdr:cNvPr id="270" name="楕円 269"/>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119380</xdr:rowOff>
    </xdr:from>
    <xdr:ext cx="736600" cy="259080"/>
    <xdr:sp macro="" textlink="">
      <xdr:nvSpPr>
        <xdr:cNvPr id="271" name="テキスト ボックス 270"/>
        <xdr:cNvSpPr txBox="1"/>
      </xdr:nvSpPr>
      <xdr:spPr>
        <a:xfrm>
          <a:off x="15290800" y="937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102870</xdr:rowOff>
    </xdr:from>
    <xdr:to xmlns:xdr="http://schemas.openxmlformats.org/drawingml/2006/spreadsheetDrawing">
      <xdr:col>74</xdr:col>
      <xdr:colOff>31750</xdr:colOff>
      <xdr:row>56</xdr:row>
      <xdr:rowOff>33020</xdr:rowOff>
    </xdr:to>
    <xdr:sp macro="" textlink="">
      <xdr:nvSpPr>
        <xdr:cNvPr id="272" name="楕円 271"/>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43180</xdr:rowOff>
    </xdr:from>
    <xdr:ext cx="762000" cy="249555"/>
    <xdr:sp macro="" textlink="">
      <xdr:nvSpPr>
        <xdr:cNvPr id="273" name="テキスト ボックス 272"/>
        <xdr:cNvSpPr txBox="1"/>
      </xdr:nvSpPr>
      <xdr:spPr>
        <a:xfrm>
          <a:off x="14401800" y="93014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60960</xdr:rowOff>
    </xdr:from>
    <xdr:to xmlns:xdr="http://schemas.openxmlformats.org/drawingml/2006/spreadsheetDrawing">
      <xdr:col>69</xdr:col>
      <xdr:colOff>142875</xdr:colOff>
      <xdr:row>54</xdr:row>
      <xdr:rowOff>162560</xdr:rowOff>
    </xdr:to>
    <xdr:sp macro="" textlink="">
      <xdr:nvSpPr>
        <xdr:cNvPr id="274" name="楕円 273"/>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1270</xdr:rowOff>
    </xdr:from>
    <xdr:ext cx="752475" cy="259080"/>
    <xdr:sp macro="" textlink="">
      <xdr:nvSpPr>
        <xdr:cNvPr id="275" name="テキスト ボックス 274"/>
        <xdr:cNvSpPr txBox="1"/>
      </xdr:nvSpPr>
      <xdr:spPr>
        <a:xfrm>
          <a:off x="13512800" y="90881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137160</xdr:rowOff>
    </xdr:from>
    <xdr:to xmlns:xdr="http://schemas.openxmlformats.org/drawingml/2006/spreadsheetDrawing">
      <xdr:col>65</xdr:col>
      <xdr:colOff>53975</xdr:colOff>
      <xdr:row>55</xdr:row>
      <xdr:rowOff>67310</xdr:rowOff>
    </xdr:to>
    <xdr:sp macro="" textlink="">
      <xdr:nvSpPr>
        <xdr:cNvPr id="276" name="楕円 275"/>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77470</xdr:rowOff>
    </xdr:from>
    <xdr:ext cx="762000" cy="249555"/>
    <xdr:sp macro="" textlink="">
      <xdr:nvSpPr>
        <xdr:cNvPr id="277" name="テキスト ボックス 276"/>
        <xdr:cNvSpPr txBox="1"/>
      </xdr:nvSpPr>
      <xdr:spPr>
        <a:xfrm>
          <a:off x="12623800" y="91643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下水道事業会計補助金等が減少したことや分母となる経常一般財源が普通交付税等により増加したため、前年度と比較して0.1ポイントの減となった。</a:t>
          </a:r>
        </a:p>
        <a:p>
          <a:r>
            <a:rPr kumimoji="1" lang="ja-JP" altLang="en-US" sz="1300">
              <a:latin typeface="ＭＳ Ｐゴシック"/>
              <a:ea typeface="ＭＳ Ｐゴシック"/>
            </a:rPr>
            <a:t>　今後も、各種団体への補助金の見直しや廃止を含め、適正な補助金の交付について検討していく。</a:t>
          </a:r>
        </a:p>
      </xdr:txBody>
    </xdr:sp>
    <xdr:clientData/>
  </xdr:twoCellAnchor>
  <xdr:oneCellAnchor>
    <xdr:from xmlns:xdr="http://schemas.openxmlformats.org/drawingml/2006/spreadsheetDrawing">
      <xdr:col>62</xdr:col>
      <xdr:colOff>6350</xdr:colOff>
      <xdr:row>29</xdr:row>
      <xdr:rowOff>107950</xdr:rowOff>
    </xdr:from>
    <xdr:ext cx="288925" cy="225425"/>
    <xdr:sp macro="" textlink="">
      <xdr:nvSpPr>
        <xdr:cNvPr id="289" name="テキスト ボックス 288"/>
        <xdr:cNvSpPr txBox="1"/>
      </xdr:nvSpPr>
      <xdr:spPr>
        <a:xfrm>
          <a:off x="12407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8475" cy="250190"/>
    <xdr:sp macro="" textlink="">
      <xdr:nvSpPr>
        <xdr:cNvPr id="291" name="テキスト ボックス 290"/>
        <xdr:cNvSpPr txBox="1"/>
      </xdr:nvSpPr>
      <xdr:spPr>
        <a:xfrm>
          <a:off x="11938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8475" cy="250190"/>
    <xdr:sp macro="" textlink="">
      <xdr:nvSpPr>
        <xdr:cNvPr id="293" name="テキスト ボックス 292"/>
        <xdr:cNvSpPr txBox="1"/>
      </xdr:nvSpPr>
      <xdr:spPr>
        <a:xfrm>
          <a:off x="11938000" y="6957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8475" cy="250190"/>
    <xdr:sp macro="" textlink="">
      <xdr:nvSpPr>
        <xdr:cNvPr id="295" name="テキスト ボックス 294"/>
        <xdr:cNvSpPr txBox="1"/>
      </xdr:nvSpPr>
      <xdr:spPr>
        <a:xfrm>
          <a:off x="11938000" y="6499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8475" cy="250190"/>
    <xdr:sp macro="" textlink="">
      <xdr:nvSpPr>
        <xdr:cNvPr id="297" name="テキスト ボックス 296"/>
        <xdr:cNvSpPr txBox="1"/>
      </xdr:nvSpPr>
      <xdr:spPr>
        <a:xfrm>
          <a:off x="11938000" y="6042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8475" cy="250190"/>
    <xdr:sp macro="" textlink="">
      <xdr:nvSpPr>
        <xdr:cNvPr id="299" name="テキスト ボックス 298"/>
        <xdr:cNvSpPr txBox="1"/>
      </xdr:nvSpPr>
      <xdr:spPr>
        <a:xfrm>
          <a:off x="11938000" y="5585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2" name="直線コネクタ 301"/>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19050</xdr:rowOff>
    </xdr:from>
    <xdr:ext cx="762000" cy="250190"/>
    <xdr:sp macro="" textlink="">
      <xdr:nvSpPr>
        <xdr:cNvPr id="303" name="補助費等最小値テキスト"/>
        <xdr:cNvSpPr txBox="1"/>
      </xdr:nvSpPr>
      <xdr:spPr>
        <a:xfrm>
          <a:off x="16598900" y="70485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196850</xdr:colOff>
      <xdr:row>41</xdr:row>
      <xdr:rowOff>46990</xdr:rowOff>
    </xdr:to>
    <xdr:cxnSp macro="">
      <xdr:nvCxnSpPr>
        <xdr:cNvPr id="304" name="直線コネクタ 303"/>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55880</xdr:rowOff>
    </xdr:from>
    <xdr:ext cx="762000" cy="259080"/>
    <xdr:sp macro="" textlink="">
      <xdr:nvSpPr>
        <xdr:cNvPr id="305" name="補助費等最大値テキスト"/>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196850</xdr:colOff>
      <xdr:row>34</xdr:row>
      <xdr:rowOff>140970</xdr:rowOff>
    </xdr:to>
    <xdr:cxnSp macro="">
      <xdr:nvCxnSpPr>
        <xdr:cNvPr id="306" name="直線コネクタ 305"/>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111125</xdr:rowOff>
    </xdr:from>
    <xdr:to xmlns:xdr="http://schemas.openxmlformats.org/drawingml/2006/spreadsheetDrawing">
      <xdr:col>82</xdr:col>
      <xdr:colOff>107950</xdr:colOff>
      <xdr:row>35</xdr:row>
      <xdr:rowOff>115570</xdr:rowOff>
    </xdr:to>
    <xdr:cxnSp macro="">
      <xdr:nvCxnSpPr>
        <xdr:cNvPr id="307" name="直線コネクタ 306"/>
        <xdr:cNvCxnSpPr/>
      </xdr:nvCxnSpPr>
      <xdr:spPr>
        <a:xfrm flipV="1">
          <a:off x="15671800" y="61118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135255</xdr:rowOff>
    </xdr:from>
    <xdr:ext cx="762000" cy="249555"/>
    <xdr:sp macro="" textlink="">
      <xdr:nvSpPr>
        <xdr:cNvPr id="308" name="補助費等平均値テキスト"/>
        <xdr:cNvSpPr txBox="1"/>
      </xdr:nvSpPr>
      <xdr:spPr>
        <a:xfrm>
          <a:off x="16598900" y="630745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09" name="フローチャート: 判断 308"/>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115570</xdr:rowOff>
    </xdr:from>
    <xdr:to xmlns:xdr="http://schemas.openxmlformats.org/drawingml/2006/spreadsheetDrawing">
      <xdr:col>78</xdr:col>
      <xdr:colOff>69850</xdr:colOff>
      <xdr:row>35</xdr:row>
      <xdr:rowOff>161290</xdr:rowOff>
    </xdr:to>
    <xdr:cxnSp macro="">
      <xdr:nvCxnSpPr>
        <xdr:cNvPr id="310" name="直線コネクタ 309"/>
        <xdr:cNvCxnSpPr/>
      </xdr:nvCxnSpPr>
      <xdr:spPr>
        <a:xfrm flipV="1">
          <a:off x="14782800" y="61163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82550</xdr:rowOff>
    </xdr:from>
    <xdr:ext cx="736600" cy="259080"/>
    <xdr:sp macro="" textlink="">
      <xdr:nvSpPr>
        <xdr:cNvPr id="312" name="テキスト ボックス 311"/>
        <xdr:cNvSpPr txBox="1"/>
      </xdr:nvSpPr>
      <xdr:spPr>
        <a:xfrm>
          <a:off x="15290800" y="642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161290</xdr:rowOff>
    </xdr:from>
    <xdr:to xmlns:xdr="http://schemas.openxmlformats.org/drawingml/2006/spreadsheetDrawing">
      <xdr:col>73</xdr:col>
      <xdr:colOff>180975</xdr:colOff>
      <xdr:row>37</xdr:row>
      <xdr:rowOff>38100</xdr:rowOff>
    </xdr:to>
    <xdr:cxnSp macro="">
      <xdr:nvCxnSpPr>
        <xdr:cNvPr id="313" name="直線コネクタ 312"/>
        <xdr:cNvCxnSpPr/>
      </xdr:nvCxnSpPr>
      <xdr:spPr>
        <a:xfrm flipV="1">
          <a:off x="13893800" y="616204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5" name="テキスト ボックス 314"/>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38100</xdr:rowOff>
    </xdr:from>
    <xdr:to xmlns:xdr="http://schemas.openxmlformats.org/drawingml/2006/spreadsheetDrawing">
      <xdr:col>69</xdr:col>
      <xdr:colOff>92075</xdr:colOff>
      <xdr:row>37</xdr:row>
      <xdr:rowOff>111125</xdr:rowOff>
    </xdr:to>
    <xdr:cxnSp macro="">
      <xdr:nvCxnSpPr>
        <xdr:cNvPr id="316" name="直線コネクタ 315"/>
        <xdr:cNvCxnSpPr/>
      </xdr:nvCxnSpPr>
      <xdr:spPr>
        <a:xfrm flipV="1">
          <a:off x="13004800" y="63817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7" name="フローチャート: 判断 316"/>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71120</xdr:rowOff>
    </xdr:from>
    <xdr:ext cx="752475" cy="259080"/>
    <xdr:sp macro="" textlink="">
      <xdr:nvSpPr>
        <xdr:cNvPr id="318" name="テキスト ボックス 317"/>
        <xdr:cNvSpPr txBox="1"/>
      </xdr:nvSpPr>
      <xdr:spPr>
        <a:xfrm>
          <a:off x="13512800" y="60718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9" name="フローチャート: 判断 318"/>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126365</xdr:rowOff>
    </xdr:from>
    <xdr:ext cx="762000" cy="259080"/>
    <xdr:sp macro="" textlink="">
      <xdr:nvSpPr>
        <xdr:cNvPr id="320" name="テキスト ボックス 319"/>
        <xdr:cNvSpPr txBox="1"/>
      </xdr:nvSpPr>
      <xdr:spPr>
        <a:xfrm>
          <a:off x="12623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2475" cy="259080"/>
    <xdr:sp macro="" textlink="">
      <xdr:nvSpPr>
        <xdr:cNvPr id="322" name="テキスト ボックス 321"/>
        <xdr:cNvSpPr txBox="1"/>
      </xdr:nvSpPr>
      <xdr:spPr>
        <a:xfrm>
          <a:off x="15455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2475" cy="259080"/>
    <xdr:sp macro="" textlink="">
      <xdr:nvSpPr>
        <xdr:cNvPr id="323" name="テキスト ボックス 322"/>
        <xdr:cNvSpPr txBox="1"/>
      </xdr:nvSpPr>
      <xdr:spPr>
        <a:xfrm>
          <a:off x="14566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2475" cy="259080"/>
    <xdr:sp macro="" textlink="">
      <xdr:nvSpPr>
        <xdr:cNvPr id="325" name="テキスト ボックス 324"/>
        <xdr:cNvSpPr txBox="1"/>
      </xdr:nvSpPr>
      <xdr:spPr>
        <a:xfrm>
          <a:off x="12788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60325</xdr:rowOff>
    </xdr:from>
    <xdr:to xmlns:xdr="http://schemas.openxmlformats.org/drawingml/2006/spreadsheetDrawing">
      <xdr:col>82</xdr:col>
      <xdr:colOff>158750</xdr:colOff>
      <xdr:row>35</xdr:row>
      <xdr:rowOff>161925</xdr:rowOff>
    </xdr:to>
    <xdr:sp macro="" textlink="">
      <xdr:nvSpPr>
        <xdr:cNvPr id="326" name="楕円 325"/>
        <xdr:cNvSpPr/>
      </xdr:nvSpPr>
      <xdr:spPr>
        <a:xfrm>
          <a:off x="164592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76835</xdr:rowOff>
    </xdr:from>
    <xdr:ext cx="762000" cy="249555"/>
    <xdr:sp macro="" textlink="">
      <xdr:nvSpPr>
        <xdr:cNvPr id="327" name="補助費等該当値テキスト"/>
        <xdr:cNvSpPr txBox="1"/>
      </xdr:nvSpPr>
      <xdr:spPr>
        <a:xfrm>
          <a:off x="16598900" y="5906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64770</xdr:rowOff>
    </xdr:from>
    <xdr:to xmlns:xdr="http://schemas.openxmlformats.org/drawingml/2006/spreadsheetDrawing">
      <xdr:col>78</xdr:col>
      <xdr:colOff>120650</xdr:colOff>
      <xdr:row>35</xdr:row>
      <xdr:rowOff>166370</xdr:rowOff>
    </xdr:to>
    <xdr:sp macro="" textlink="">
      <xdr:nvSpPr>
        <xdr:cNvPr id="328" name="楕円 327"/>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5080</xdr:rowOff>
    </xdr:from>
    <xdr:ext cx="736600" cy="259080"/>
    <xdr:sp macro="" textlink="">
      <xdr:nvSpPr>
        <xdr:cNvPr id="329" name="テキスト ボックス 328"/>
        <xdr:cNvSpPr txBox="1"/>
      </xdr:nvSpPr>
      <xdr:spPr>
        <a:xfrm>
          <a:off x="15290800" y="5834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110490</xdr:rowOff>
    </xdr:from>
    <xdr:to xmlns:xdr="http://schemas.openxmlformats.org/drawingml/2006/spreadsheetDrawing">
      <xdr:col>74</xdr:col>
      <xdr:colOff>31750</xdr:colOff>
      <xdr:row>36</xdr:row>
      <xdr:rowOff>40640</xdr:rowOff>
    </xdr:to>
    <xdr:sp macro="" textlink="">
      <xdr:nvSpPr>
        <xdr:cNvPr id="330" name="楕円 329"/>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50800</xdr:rowOff>
    </xdr:from>
    <xdr:ext cx="762000" cy="259080"/>
    <xdr:sp macro="" textlink="">
      <xdr:nvSpPr>
        <xdr:cNvPr id="331" name="テキスト ボックス 330"/>
        <xdr:cNvSpPr txBox="1"/>
      </xdr:nvSpPr>
      <xdr:spPr>
        <a:xfrm>
          <a:off x="14401800" y="588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158750</xdr:rowOff>
    </xdr:from>
    <xdr:to xmlns:xdr="http://schemas.openxmlformats.org/drawingml/2006/spreadsheetDrawing">
      <xdr:col>69</xdr:col>
      <xdr:colOff>142875</xdr:colOff>
      <xdr:row>37</xdr:row>
      <xdr:rowOff>88900</xdr:rowOff>
    </xdr:to>
    <xdr:sp macro="" textlink="">
      <xdr:nvSpPr>
        <xdr:cNvPr id="332" name="楕円 331"/>
        <xdr:cNvSpPr/>
      </xdr:nvSpPr>
      <xdr:spPr>
        <a:xfrm>
          <a:off x="13843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73660</xdr:rowOff>
    </xdr:from>
    <xdr:ext cx="752475" cy="259080"/>
    <xdr:sp macro="" textlink="">
      <xdr:nvSpPr>
        <xdr:cNvPr id="333" name="テキスト ボックス 332"/>
        <xdr:cNvSpPr txBox="1"/>
      </xdr:nvSpPr>
      <xdr:spPr>
        <a:xfrm>
          <a:off x="13512800" y="641731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60325</xdr:rowOff>
    </xdr:from>
    <xdr:to xmlns:xdr="http://schemas.openxmlformats.org/drawingml/2006/spreadsheetDrawing">
      <xdr:col>65</xdr:col>
      <xdr:colOff>53975</xdr:colOff>
      <xdr:row>37</xdr:row>
      <xdr:rowOff>161925</xdr:rowOff>
    </xdr:to>
    <xdr:sp macro="" textlink="">
      <xdr:nvSpPr>
        <xdr:cNvPr id="334" name="楕円 333"/>
        <xdr:cNvSpPr/>
      </xdr:nvSpPr>
      <xdr:spPr>
        <a:xfrm>
          <a:off x="12954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146685</xdr:rowOff>
    </xdr:from>
    <xdr:ext cx="762000" cy="249555"/>
    <xdr:sp macro="" textlink="">
      <xdr:nvSpPr>
        <xdr:cNvPr id="335" name="テキスト ボックス 334"/>
        <xdr:cNvSpPr txBox="1"/>
      </xdr:nvSpPr>
      <xdr:spPr>
        <a:xfrm>
          <a:off x="12623800" y="64903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300">
              <a:latin typeface="ＭＳ Ｐゴシック"/>
              <a:ea typeface="ＭＳ Ｐゴシック"/>
            </a:rPr>
            <a:t>公共事業等債等の元利償還金が増加しているものの、臨時財政対策債等の減により前年度と比較して1.3ポイントの減少となった。</a:t>
          </a:r>
        </a:p>
        <a:p>
          <a:r>
            <a:rPr kumimoji="1" lang="ja-JP" altLang="en-US" sz="1300">
              <a:latin typeface="ＭＳ Ｐゴシック"/>
              <a:ea typeface="ＭＳ Ｐゴシック"/>
            </a:rPr>
            <a:t>　今後も</a:t>
          </a:r>
          <a:r>
            <a:rPr lang="ja-JP" altLang="ja-JP" sz="1300">
              <a:solidFill>
                <a:schemeClr val="dk1"/>
              </a:solidFill>
              <a:effectLst/>
              <a:latin typeface="ＭＳ Ｐゴシック"/>
              <a:ea typeface="ＭＳ Ｐゴシック"/>
              <a:cs typeface="+mn-cs"/>
            </a:rPr>
            <a:t>公共施設の長寿命化や再編整備等の建設事業に伴う元利償還金の増加が見込まれるため、起債に大きく頼ることのない財政運営を行い、比率の増加の抑制に</a:t>
          </a:r>
          <a:r>
            <a:rPr lang="ja-JP" altLang="en-US" sz="1300">
              <a:solidFill>
                <a:schemeClr val="dk1"/>
              </a:solidFill>
              <a:effectLst/>
              <a:latin typeface="ＭＳ Ｐゴシック"/>
              <a:ea typeface="ＭＳ Ｐゴシック"/>
              <a:cs typeface="+mn-cs"/>
            </a:rPr>
            <a:t>努める</a:t>
          </a:r>
          <a:r>
            <a:rPr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8925" cy="225425"/>
    <xdr:sp macro="" textlink="">
      <xdr:nvSpPr>
        <xdr:cNvPr id="347" name="テキスト ボックス 346"/>
        <xdr:cNvSpPr txBox="1"/>
      </xdr:nvSpPr>
      <xdr:spPr>
        <a:xfrm>
          <a:off x="723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8475" cy="250190"/>
    <xdr:sp macro="" textlink="">
      <xdr:nvSpPr>
        <xdr:cNvPr id="349" name="テキスト ボックス 348"/>
        <xdr:cNvSpPr txBox="1"/>
      </xdr:nvSpPr>
      <xdr:spPr>
        <a:xfrm>
          <a:off x="254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8475" cy="259080"/>
    <xdr:sp macro="" textlink="">
      <xdr:nvSpPr>
        <xdr:cNvPr id="351" name="テキスト ボックス 350"/>
        <xdr:cNvSpPr txBox="1"/>
      </xdr:nvSpPr>
      <xdr:spPr>
        <a:xfrm>
          <a:off x="254000" y="1389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8475" cy="259080"/>
    <xdr:sp macro="" textlink="">
      <xdr:nvSpPr>
        <xdr:cNvPr id="353" name="テキスト ボックス 352"/>
        <xdr:cNvSpPr txBox="1"/>
      </xdr:nvSpPr>
      <xdr:spPr>
        <a:xfrm>
          <a:off x="254000" y="1351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8475" cy="250190"/>
    <xdr:sp macro="" textlink="">
      <xdr:nvSpPr>
        <xdr:cNvPr id="355" name="テキスト ボックス 354"/>
        <xdr:cNvSpPr txBox="1"/>
      </xdr:nvSpPr>
      <xdr:spPr>
        <a:xfrm>
          <a:off x="254000" y="1312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8475" cy="259080"/>
    <xdr:sp macro="" textlink="">
      <xdr:nvSpPr>
        <xdr:cNvPr id="357" name="テキスト ボックス 356"/>
        <xdr:cNvSpPr txBox="1"/>
      </xdr:nvSpPr>
      <xdr:spPr>
        <a:xfrm>
          <a:off x="254000" y="1274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8475" cy="259080"/>
    <xdr:sp macro="" textlink="">
      <xdr:nvSpPr>
        <xdr:cNvPr id="359" name="テキスト ボックス 358"/>
        <xdr:cNvSpPr txBox="1"/>
      </xdr:nvSpPr>
      <xdr:spPr>
        <a:xfrm>
          <a:off x="254000" y="12367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8475" cy="250190"/>
    <xdr:sp macro="" textlink="">
      <xdr:nvSpPr>
        <xdr:cNvPr id="361" name="テキスト ボックス 360"/>
        <xdr:cNvSpPr txBox="1"/>
      </xdr:nvSpPr>
      <xdr:spPr>
        <a:xfrm>
          <a:off x="25400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4"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62000" cy="259080"/>
    <xdr:sp macro="" textlink="">
      <xdr:nvSpPr>
        <xdr:cNvPr id="366" name="公債費最大値テキスト"/>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7" name="直線コネクタ 366"/>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43180</xdr:rowOff>
    </xdr:from>
    <xdr:to xmlns:xdr="http://schemas.openxmlformats.org/drawingml/2006/spreadsheetDrawing">
      <xdr:col>24</xdr:col>
      <xdr:colOff>25400</xdr:colOff>
      <xdr:row>78</xdr:row>
      <xdr:rowOff>142240</xdr:rowOff>
    </xdr:to>
    <xdr:cxnSp macro="">
      <xdr:nvCxnSpPr>
        <xdr:cNvPr id="368" name="直線コネクタ 367"/>
        <xdr:cNvCxnSpPr/>
      </xdr:nvCxnSpPr>
      <xdr:spPr>
        <a:xfrm flipV="1">
          <a:off x="3987800" y="1341628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134620</xdr:rowOff>
    </xdr:from>
    <xdr:ext cx="762000" cy="249555"/>
    <xdr:sp macro="" textlink="">
      <xdr:nvSpPr>
        <xdr:cNvPr id="369" name="公債費平均値テキスト"/>
        <xdr:cNvSpPr txBox="1"/>
      </xdr:nvSpPr>
      <xdr:spPr>
        <a:xfrm>
          <a:off x="4914900" y="1316482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70" name="フローチャート: 判断 369"/>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142240</xdr:rowOff>
    </xdr:from>
    <xdr:to xmlns:xdr="http://schemas.openxmlformats.org/drawingml/2006/spreadsheetDrawing">
      <xdr:col>19</xdr:col>
      <xdr:colOff>187325</xdr:colOff>
      <xdr:row>78</xdr:row>
      <xdr:rowOff>165100</xdr:rowOff>
    </xdr:to>
    <xdr:cxnSp macro="">
      <xdr:nvCxnSpPr>
        <xdr:cNvPr id="371" name="直線コネクタ 370"/>
        <xdr:cNvCxnSpPr/>
      </xdr:nvCxnSpPr>
      <xdr:spPr>
        <a:xfrm flipV="1">
          <a:off x="3098800" y="135153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2" name="フローチャート: 判断 371"/>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119380</xdr:rowOff>
    </xdr:from>
    <xdr:ext cx="727075" cy="259080"/>
    <xdr:sp macro="" textlink="">
      <xdr:nvSpPr>
        <xdr:cNvPr id="373" name="テキスト ボックス 372"/>
        <xdr:cNvSpPr txBox="1"/>
      </xdr:nvSpPr>
      <xdr:spPr>
        <a:xfrm>
          <a:off x="3606800" y="1314958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104140</xdr:rowOff>
    </xdr:from>
    <xdr:to xmlns:xdr="http://schemas.openxmlformats.org/drawingml/2006/spreadsheetDrawing">
      <xdr:col>15</xdr:col>
      <xdr:colOff>98425</xdr:colOff>
      <xdr:row>78</xdr:row>
      <xdr:rowOff>165100</xdr:rowOff>
    </xdr:to>
    <xdr:cxnSp macro="">
      <xdr:nvCxnSpPr>
        <xdr:cNvPr id="374" name="直線コネクタ 373"/>
        <xdr:cNvCxnSpPr/>
      </xdr:nvCxnSpPr>
      <xdr:spPr>
        <a:xfrm>
          <a:off x="2209800" y="134772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5" name="フローチャート: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111760</xdr:rowOff>
    </xdr:from>
    <xdr:ext cx="762000" cy="249555"/>
    <xdr:sp macro="" textlink="">
      <xdr:nvSpPr>
        <xdr:cNvPr id="376" name="テキスト ボックス 375"/>
        <xdr:cNvSpPr txBox="1"/>
      </xdr:nvSpPr>
      <xdr:spPr>
        <a:xfrm>
          <a:off x="2717800" y="13141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88900</xdr:rowOff>
    </xdr:from>
    <xdr:to xmlns:xdr="http://schemas.openxmlformats.org/drawingml/2006/spreadsheetDrawing">
      <xdr:col>11</xdr:col>
      <xdr:colOff>9525</xdr:colOff>
      <xdr:row>78</xdr:row>
      <xdr:rowOff>104140</xdr:rowOff>
    </xdr:to>
    <xdr:cxnSp macro="">
      <xdr:nvCxnSpPr>
        <xdr:cNvPr id="377" name="直線コネクタ 376"/>
        <xdr:cNvCxnSpPr/>
      </xdr:nvCxnSpPr>
      <xdr:spPr>
        <a:xfrm>
          <a:off x="1320800" y="134620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78" name="フローチャート: 判断 377"/>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50800</xdr:rowOff>
    </xdr:from>
    <xdr:ext cx="752475" cy="259080"/>
    <xdr:sp macro="" textlink="">
      <xdr:nvSpPr>
        <xdr:cNvPr id="379" name="テキスト ボックス 378"/>
        <xdr:cNvSpPr txBox="1"/>
      </xdr:nvSpPr>
      <xdr:spPr>
        <a:xfrm>
          <a:off x="1828800" y="1308100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80" name="フローチャート: 判断 379"/>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127000</xdr:rowOff>
    </xdr:from>
    <xdr:ext cx="752475" cy="259080"/>
    <xdr:sp macro="" textlink="">
      <xdr:nvSpPr>
        <xdr:cNvPr id="381" name="テキスト ボックス 380"/>
        <xdr:cNvSpPr txBox="1"/>
      </xdr:nvSpPr>
      <xdr:spPr>
        <a:xfrm>
          <a:off x="939800" y="1315720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2475" cy="259080"/>
    <xdr:sp macro="" textlink="">
      <xdr:nvSpPr>
        <xdr:cNvPr id="384" name="テキスト ボックス 383"/>
        <xdr:cNvSpPr txBox="1"/>
      </xdr:nvSpPr>
      <xdr:spPr>
        <a:xfrm>
          <a:off x="2882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163830</xdr:rowOff>
    </xdr:from>
    <xdr:to xmlns:xdr="http://schemas.openxmlformats.org/drawingml/2006/spreadsheetDrawing">
      <xdr:col>24</xdr:col>
      <xdr:colOff>76200</xdr:colOff>
      <xdr:row>78</xdr:row>
      <xdr:rowOff>93980</xdr:rowOff>
    </xdr:to>
    <xdr:sp macro="" textlink="">
      <xdr:nvSpPr>
        <xdr:cNvPr id="387" name="楕円 386"/>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135890</xdr:rowOff>
    </xdr:from>
    <xdr:ext cx="762000" cy="259080"/>
    <xdr:sp macro="" textlink="">
      <xdr:nvSpPr>
        <xdr:cNvPr id="388" name="公債費該当値テキスト"/>
        <xdr:cNvSpPr txBox="1"/>
      </xdr:nvSpPr>
      <xdr:spPr>
        <a:xfrm>
          <a:off x="4914900" y="1333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91440</xdr:rowOff>
    </xdr:from>
    <xdr:to xmlns:xdr="http://schemas.openxmlformats.org/drawingml/2006/spreadsheetDrawing">
      <xdr:col>20</xdr:col>
      <xdr:colOff>38100</xdr:colOff>
      <xdr:row>79</xdr:row>
      <xdr:rowOff>21590</xdr:rowOff>
    </xdr:to>
    <xdr:sp macro="" textlink="">
      <xdr:nvSpPr>
        <xdr:cNvPr id="389" name="楕円 388"/>
        <xdr:cNvSpPr/>
      </xdr:nvSpPr>
      <xdr:spPr>
        <a:xfrm>
          <a:off x="3937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6350</xdr:rowOff>
    </xdr:from>
    <xdr:ext cx="727075" cy="251460"/>
    <xdr:sp macro="" textlink="">
      <xdr:nvSpPr>
        <xdr:cNvPr id="390" name="テキスト ボックス 389"/>
        <xdr:cNvSpPr txBox="1"/>
      </xdr:nvSpPr>
      <xdr:spPr>
        <a:xfrm>
          <a:off x="3606800" y="13550900"/>
          <a:ext cx="7270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114300</xdr:rowOff>
    </xdr:from>
    <xdr:to xmlns:xdr="http://schemas.openxmlformats.org/drawingml/2006/spreadsheetDrawing">
      <xdr:col>15</xdr:col>
      <xdr:colOff>149225</xdr:colOff>
      <xdr:row>79</xdr:row>
      <xdr:rowOff>44450</xdr:rowOff>
    </xdr:to>
    <xdr:sp macro="" textlink="">
      <xdr:nvSpPr>
        <xdr:cNvPr id="391" name="楕円 390"/>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29210</xdr:rowOff>
    </xdr:from>
    <xdr:ext cx="762000" cy="251460"/>
    <xdr:sp macro="" textlink="">
      <xdr:nvSpPr>
        <xdr:cNvPr id="392" name="テキスト ボックス 391"/>
        <xdr:cNvSpPr txBox="1"/>
      </xdr:nvSpPr>
      <xdr:spPr>
        <a:xfrm>
          <a:off x="2717800" y="13573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53340</xdr:rowOff>
    </xdr:from>
    <xdr:to xmlns:xdr="http://schemas.openxmlformats.org/drawingml/2006/spreadsheetDrawing">
      <xdr:col>11</xdr:col>
      <xdr:colOff>60325</xdr:colOff>
      <xdr:row>78</xdr:row>
      <xdr:rowOff>154940</xdr:rowOff>
    </xdr:to>
    <xdr:sp macro="" textlink="">
      <xdr:nvSpPr>
        <xdr:cNvPr id="393" name="楕円 392"/>
        <xdr:cNvSpPr/>
      </xdr:nvSpPr>
      <xdr:spPr>
        <a:xfrm>
          <a:off x="2159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139700</xdr:rowOff>
    </xdr:from>
    <xdr:ext cx="752475" cy="259080"/>
    <xdr:sp macro="" textlink="">
      <xdr:nvSpPr>
        <xdr:cNvPr id="394" name="テキスト ボックス 393"/>
        <xdr:cNvSpPr txBox="1"/>
      </xdr:nvSpPr>
      <xdr:spPr>
        <a:xfrm>
          <a:off x="1828800" y="1351280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38100</xdr:rowOff>
    </xdr:from>
    <xdr:to xmlns:xdr="http://schemas.openxmlformats.org/drawingml/2006/spreadsheetDrawing">
      <xdr:col>6</xdr:col>
      <xdr:colOff>171450</xdr:colOff>
      <xdr:row>78</xdr:row>
      <xdr:rowOff>139700</xdr:rowOff>
    </xdr:to>
    <xdr:sp macro="" textlink="">
      <xdr:nvSpPr>
        <xdr:cNvPr id="395" name="楕円 394"/>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124460</xdr:rowOff>
    </xdr:from>
    <xdr:ext cx="752475" cy="259080"/>
    <xdr:sp macro="" textlink="">
      <xdr:nvSpPr>
        <xdr:cNvPr id="396" name="テキスト ボックス 395"/>
        <xdr:cNvSpPr txBox="1"/>
      </xdr:nvSpPr>
      <xdr:spPr>
        <a:xfrm>
          <a:off x="939800" y="134975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前年度と比較して1.2ポイントの増加となったが、</a:t>
          </a:r>
          <a:r>
            <a:rPr lang="ja-JP" altLang="en-US" sz="1300">
              <a:solidFill>
                <a:schemeClr val="dk1"/>
              </a:solidFill>
              <a:effectLst/>
              <a:latin typeface="ＭＳ Ｐゴシック"/>
              <a:ea typeface="ＭＳ Ｐゴシック"/>
              <a:cs typeface="+mn-cs"/>
            </a:rPr>
            <a:t>類似団体内平均値</a:t>
          </a:r>
          <a:r>
            <a:rPr kumimoji="1" lang="ja-JP" altLang="en-US" sz="1300">
              <a:latin typeface="ＭＳ Ｐゴシック"/>
              <a:ea typeface="ＭＳ Ｐゴシック"/>
            </a:rPr>
            <a:t>を0.9ポイント下回った。増加の要因として、人件費、扶助費、繰出金等の経常経費が増加したことが挙げられる。</a:t>
          </a:r>
        </a:p>
        <a:p>
          <a:r>
            <a:rPr kumimoji="1" lang="ja-JP" altLang="en-US" sz="1300">
              <a:latin typeface="ＭＳ Ｐゴシック"/>
              <a:ea typeface="ＭＳ Ｐゴシック"/>
            </a:rPr>
            <a:t>　今後も各経費について増加が予想されることから、引き続き歳出全般のコスト削減や事業の取捨選択を行い、経常経費を抑制し持続可能な財政運営に努める。</a:t>
          </a:r>
        </a:p>
      </xdr:txBody>
    </xdr:sp>
    <xdr:clientData/>
  </xdr:twoCellAnchor>
  <xdr:oneCellAnchor>
    <xdr:from xmlns:xdr="http://schemas.openxmlformats.org/drawingml/2006/spreadsheetDrawing">
      <xdr:col>62</xdr:col>
      <xdr:colOff>6350</xdr:colOff>
      <xdr:row>69</xdr:row>
      <xdr:rowOff>107950</xdr:rowOff>
    </xdr:from>
    <xdr:ext cx="288925" cy="225425"/>
    <xdr:sp macro="" textlink="">
      <xdr:nvSpPr>
        <xdr:cNvPr id="408" name="テキスト ボックス 407"/>
        <xdr:cNvSpPr txBox="1"/>
      </xdr:nvSpPr>
      <xdr:spPr>
        <a:xfrm>
          <a:off x="12407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8475" cy="250190"/>
    <xdr:sp macro="" textlink="">
      <xdr:nvSpPr>
        <xdr:cNvPr id="410" name="テキスト ボックス 409"/>
        <xdr:cNvSpPr txBox="1"/>
      </xdr:nvSpPr>
      <xdr:spPr>
        <a:xfrm>
          <a:off x="11938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1" name="直線コネクタ 410"/>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498475" cy="259080"/>
    <xdr:sp macro="" textlink="">
      <xdr:nvSpPr>
        <xdr:cNvPr id="412" name="テキスト ボックス 411"/>
        <xdr:cNvSpPr txBox="1"/>
      </xdr:nvSpPr>
      <xdr:spPr>
        <a:xfrm>
          <a:off x="11938000" y="13945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3" name="直線コネクタ 412"/>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498475" cy="251460"/>
    <xdr:sp macro="" textlink="">
      <xdr:nvSpPr>
        <xdr:cNvPr id="414" name="テキスト ボックス 413"/>
        <xdr:cNvSpPr txBox="1"/>
      </xdr:nvSpPr>
      <xdr:spPr>
        <a:xfrm>
          <a:off x="11938000" y="13619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5" name="直線コネクタ 414"/>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498475" cy="258445"/>
    <xdr:sp macro="" textlink="">
      <xdr:nvSpPr>
        <xdr:cNvPr id="416" name="テキスト ボックス 415"/>
        <xdr:cNvSpPr txBox="1"/>
      </xdr:nvSpPr>
      <xdr:spPr>
        <a:xfrm>
          <a:off x="11938000" y="13292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7" name="直線コネクタ 416"/>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498475" cy="259080"/>
    <xdr:sp macro="" textlink="">
      <xdr:nvSpPr>
        <xdr:cNvPr id="418" name="テキスト ボックス 417"/>
        <xdr:cNvSpPr txBox="1"/>
      </xdr:nvSpPr>
      <xdr:spPr>
        <a:xfrm>
          <a:off x="11938000" y="12966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9" name="直線コネクタ 418"/>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498475" cy="249555"/>
    <xdr:sp macro="" textlink="">
      <xdr:nvSpPr>
        <xdr:cNvPr id="420" name="テキスト ボックス 419"/>
        <xdr:cNvSpPr txBox="1"/>
      </xdr:nvSpPr>
      <xdr:spPr>
        <a:xfrm>
          <a:off x="11938000" y="12639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1" name="直線コネクタ 420"/>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498475" cy="259080"/>
    <xdr:sp macro="" textlink="">
      <xdr:nvSpPr>
        <xdr:cNvPr id="422" name="テキスト ボックス 421"/>
        <xdr:cNvSpPr txBox="1"/>
      </xdr:nvSpPr>
      <xdr:spPr>
        <a:xfrm>
          <a:off x="11938000" y="12312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8475" cy="250190"/>
    <xdr:sp macro="" textlink="">
      <xdr:nvSpPr>
        <xdr:cNvPr id="424" name="テキスト ボックス 423"/>
        <xdr:cNvSpPr txBox="1"/>
      </xdr:nvSpPr>
      <xdr:spPr>
        <a:xfrm>
          <a:off x="1193800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89535</xdr:rowOff>
    </xdr:from>
    <xdr:to xmlns:xdr="http://schemas.openxmlformats.org/drawingml/2006/spreadsheetDrawing">
      <xdr:col>82</xdr:col>
      <xdr:colOff>107950</xdr:colOff>
      <xdr:row>81</xdr:row>
      <xdr:rowOff>10795</xdr:rowOff>
    </xdr:to>
    <xdr:cxnSp macro="">
      <xdr:nvCxnSpPr>
        <xdr:cNvPr id="426" name="直線コネクタ 425"/>
        <xdr:cNvCxnSpPr/>
      </xdr:nvCxnSpPr>
      <xdr:spPr>
        <a:xfrm flipV="1">
          <a:off x="1651000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154940</xdr:rowOff>
    </xdr:from>
    <xdr:ext cx="762000" cy="251460"/>
    <xdr:sp macro="" textlink="">
      <xdr:nvSpPr>
        <xdr:cNvPr id="427" name="公債費以外最小値テキスト"/>
        <xdr:cNvSpPr txBox="1"/>
      </xdr:nvSpPr>
      <xdr:spPr>
        <a:xfrm>
          <a:off x="16598900" y="13870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xdr:rowOff>
    </xdr:from>
    <xdr:to xmlns:xdr="http://schemas.openxmlformats.org/drawingml/2006/spreadsheetDrawing">
      <xdr:col>82</xdr:col>
      <xdr:colOff>196850</xdr:colOff>
      <xdr:row>81</xdr:row>
      <xdr:rowOff>10795</xdr:rowOff>
    </xdr:to>
    <xdr:cxnSp macro="">
      <xdr:nvCxnSpPr>
        <xdr:cNvPr id="428" name="直線コネクタ 427"/>
        <xdr:cNvCxnSpPr/>
      </xdr:nvCxnSpPr>
      <xdr:spPr>
        <a:xfrm>
          <a:off x="16421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4445</xdr:rowOff>
    </xdr:from>
    <xdr:ext cx="762000" cy="259080"/>
    <xdr:sp macro="" textlink="">
      <xdr:nvSpPr>
        <xdr:cNvPr id="429" name="公債費以外最大値テキスト"/>
        <xdr:cNvSpPr txBox="1"/>
      </xdr:nvSpPr>
      <xdr:spPr>
        <a:xfrm>
          <a:off x="1659890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89535</xdr:rowOff>
    </xdr:from>
    <xdr:to xmlns:xdr="http://schemas.openxmlformats.org/drawingml/2006/spreadsheetDrawing">
      <xdr:col>82</xdr:col>
      <xdr:colOff>196850</xdr:colOff>
      <xdr:row>73</xdr:row>
      <xdr:rowOff>89535</xdr:rowOff>
    </xdr:to>
    <xdr:cxnSp macro="">
      <xdr:nvCxnSpPr>
        <xdr:cNvPr id="430" name="直線コネクタ 429"/>
        <xdr:cNvCxnSpPr/>
      </xdr:nvCxnSpPr>
      <xdr:spPr>
        <a:xfrm>
          <a:off x="16421100" y="1260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19050</xdr:rowOff>
    </xdr:from>
    <xdr:to xmlns:xdr="http://schemas.openxmlformats.org/drawingml/2006/spreadsheetDrawing">
      <xdr:col>82</xdr:col>
      <xdr:colOff>107950</xdr:colOff>
      <xdr:row>76</xdr:row>
      <xdr:rowOff>97790</xdr:rowOff>
    </xdr:to>
    <xdr:cxnSp macro="">
      <xdr:nvCxnSpPr>
        <xdr:cNvPr id="431" name="直線コネクタ 430"/>
        <xdr:cNvCxnSpPr/>
      </xdr:nvCxnSpPr>
      <xdr:spPr>
        <a:xfrm>
          <a:off x="15671800" y="1304925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77470</xdr:rowOff>
    </xdr:from>
    <xdr:ext cx="762000" cy="249555"/>
    <xdr:sp macro="" textlink="">
      <xdr:nvSpPr>
        <xdr:cNvPr id="432" name="公債費以外平均値テキスト"/>
        <xdr:cNvSpPr txBox="1"/>
      </xdr:nvSpPr>
      <xdr:spPr>
        <a:xfrm>
          <a:off x="16598900" y="1310767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105410</xdr:rowOff>
    </xdr:from>
    <xdr:to xmlns:xdr="http://schemas.openxmlformats.org/drawingml/2006/spreadsheetDrawing">
      <xdr:col>82</xdr:col>
      <xdr:colOff>158750</xdr:colOff>
      <xdr:row>77</xdr:row>
      <xdr:rowOff>35560</xdr:rowOff>
    </xdr:to>
    <xdr:sp macro="" textlink="">
      <xdr:nvSpPr>
        <xdr:cNvPr id="433" name="フローチャート: 判断 432"/>
        <xdr:cNvSpPr/>
      </xdr:nvSpPr>
      <xdr:spPr>
        <a:xfrm>
          <a:off x="164592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125095</xdr:rowOff>
    </xdr:from>
    <xdr:to xmlns:xdr="http://schemas.openxmlformats.org/drawingml/2006/spreadsheetDrawing">
      <xdr:col>78</xdr:col>
      <xdr:colOff>69850</xdr:colOff>
      <xdr:row>76</xdr:row>
      <xdr:rowOff>19050</xdr:rowOff>
    </xdr:to>
    <xdr:cxnSp macro="">
      <xdr:nvCxnSpPr>
        <xdr:cNvPr id="434" name="直線コネクタ 433"/>
        <xdr:cNvCxnSpPr/>
      </xdr:nvCxnSpPr>
      <xdr:spPr>
        <a:xfrm>
          <a:off x="14782800" y="1298384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20955</xdr:rowOff>
    </xdr:from>
    <xdr:to xmlns:xdr="http://schemas.openxmlformats.org/drawingml/2006/spreadsheetDrawing">
      <xdr:col>78</xdr:col>
      <xdr:colOff>120650</xdr:colOff>
      <xdr:row>76</xdr:row>
      <xdr:rowOff>122555</xdr:rowOff>
    </xdr:to>
    <xdr:sp macro="" textlink="">
      <xdr:nvSpPr>
        <xdr:cNvPr id="435" name="フローチャート: 判断 434"/>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107315</xdr:rowOff>
    </xdr:from>
    <xdr:ext cx="736600" cy="259080"/>
    <xdr:sp macro="" textlink="">
      <xdr:nvSpPr>
        <xdr:cNvPr id="436" name="テキスト ボックス 435"/>
        <xdr:cNvSpPr txBox="1"/>
      </xdr:nvSpPr>
      <xdr:spPr>
        <a:xfrm>
          <a:off x="15290800" y="13137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125095</xdr:rowOff>
    </xdr:from>
    <xdr:to xmlns:xdr="http://schemas.openxmlformats.org/drawingml/2006/spreadsheetDrawing">
      <xdr:col>73</xdr:col>
      <xdr:colOff>180975</xdr:colOff>
      <xdr:row>76</xdr:row>
      <xdr:rowOff>156210</xdr:rowOff>
    </xdr:to>
    <xdr:cxnSp macro="">
      <xdr:nvCxnSpPr>
        <xdr:cNvPr id="437" name="直線コネクタ 436"/>
        <xdr:cNvCxnSpPr/>
      </xdr:nvCxnSpPr>
      <xdr:spPr>
        <a:xfrm flipV="1">
          <a:off x="13893800" y="1298384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38" name="フローチャート: 判断 437"/>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22225</xdr:rowOff>
    </xdr:from>
    <xdr:ext cx="762000" cy="258445"/>
    <xdr:sp macro="" textlink="">
      <xdr:nvSpPr>
        <xdr:cNvPr id="439" name="テキスト ボックス 438"/>
        <xdr:cNvSpPr txBox="1"/>
      </xdr:nvSpPr>
      <xdr:spPr>
        <a:xfrm>
          <a:off x="1440180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156210</xdr:rowOff>
    </xdr:from>
    <xdr:to xmlns:xdr="http://schemas.openxmlformats.org/drawingml/2006/spreadsheetDrawing">
      <xdr:col>69</xdr:col>
      <xdr:colOff>92075</xdr:colOff>
      <xdr:row>78</xdr:row>
      <xdr:rowOff>87630</xdr:rowOff>
    </xdr:to>
    <xdr:cxnSp macro="">
      <xdr:nvCxnSpPr>
        <xdr:cNvPr id="440" name="直線コネクタ 439"/>
        <xdr:cNvCxnSpPr/>
      </xdr:nvCxnSpPr>
      <xdr:spPr>
        <a:xfrm flipV="1">
          <a:off x="13004800" y="1318641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95885</xdr:rowOff>
    </xdr:from>
    <xdr:to xmlns:xdr="http://schemas.openxmlformats.org/drawingml/2006/spreadsheetDrawing">
      <xdr:col>69</xdr:col>
      <xdr:colOff>142875</xdr:colOff>
      <xdr:row>75</xdr:row>
      <xdr:rowOff>26035</xdr:rowOff>
    </xdr:to>
    <xdr:sp macro="" textlink="">
      <xdr:nvSpPr>
        <xdr:cNvPr id="441" name="フローチャート: 判断 440"/>
        <xdr:cNvSpPr/>
      </xdr:nvSpPr>
      <xdr:spPr>
        <a:xfrm>
          <a:off x="1384300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36195</xdr:rowOff>
    </xdr:from>
    <xdr:ext cx="752475" cy="259080"/>
    <xdr:sp macro="" textlink="">
      <xdr:nvSpPr>
        <xdr:cNvPr id="442" name="テキスト ボックス 441"/>
        <xdr:cNvSpPr txBox="1"/>
      </xdr:nvSpPr>
      <xdr:spPr>
        <a:xfrm>
          <a:off x="13512800" y="1255204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139700</xdr:rowOff>
    </xdr:from>
    <xdr:to xmlns:xdr="http://schemas.openxmlformats.org/drawingml/2006/spreadsheetDrawing">
      <xdr:col>65</xdr:col>
      <xdr:colOff>53975</xdr:colOff>
      <xdr:row>76</xdr:row>
      <xdr:rowOff>69850</xdr:rowOff>
    </xdr:to>
    <xdr:sp macro="" textlink="">
      <xdr:nvSpPr>
        <xdr:cNvPr id="443" name="フローチャート: 判断 442"/>
        <xdr:cNvSpPr/>
      </xdr:nvSpPr>
      <xdr:spPr>
        <a:xfrm>
          <a:off x="129540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80010</xdr:rowOff>
    </xdr:from>
    <xdr:ext cx="762000" cy="259080"/>
    <xdr:sp macro="" textlink="">
      <xdr:nvSpPr>
        <xdr:cNvPr id="444" name="テキスト ボックス 443"/>
        <xdr:cNvSpPr txBox="1"/>
      </xdr:nvSpPr>
      <xdr:spPr>
        <a:xfrm>
          <a:off x="1262380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2475" cy="259080"/>
    <xdr:sp macro="" textlink="">
      <xdr:nvSpPr>
        <xdr:cNvPr id="446" name="テキスト ボックス 445"/>
        <xdr:cNvSpPr txBox="1"/>
      </xdr:nvSpPr>
      <xdr:spPr>
        <a:xfrm>
          <a:off x="15455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2475" cy="259080"/>
    <xdr:sp macro="" textlink="">
      <xdr:nvSpPr>
        <xdr:cNvPr id="447" name="テキスト ボックス 446"/>
        <xdr:cNvSpPr txBox="1"/>
      </xdr:nvSpPr>
      <xdr:spPr>
        <a:xfrm>
          <a:off x="14566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2475" cy="259080"/>
    <xdr:sp macro="" textlink="">
      <xdr:nvSpPr>
        <xdr:cNvPr id="449" name="テキスト ボックス 448"/>
        <xdr:cNvSpPr txBox="1"/>
      </xdr:nvSpPr>
      <xdr:spPr>
        <a:xfrm>
          <a:off x="12788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46990</xdr:rowOff>
    </xdr:from>
    <xdr:to xmlns:xdr="http://schemas.openxmlformats.org/drawingml/2006/spreadsheetDrawing">
      <xdr:col>82</xdr:col>
      <xdr:colOff>158750</xdr:colOff>
      <xdr:row>76</xdr:row>
      <xdr:rowOff>148590</xdr:rowOff>
    </xdr:to>
    <xdr:sp macro="" textlink="">
      <xdr:nvSpPr>
        <xdr:cNvPr id="450" name="楕円 449"/>
        <xdr:cNvSpPr/>
      </xdr:nvSpPr>
      <xdr:spPr>
        <a:xfrm>
          <a:off x="164592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63500</xdr:rowOff>
    </xdr:from>
    <xdr:ext cx="762000" cy="251460"/>
    <xdr:sp macro="" textlink="">
      <xdr:nvSpPr>
        <xdr:cNvPr id="451" name="公債費以外該当値テキスト"/>
        <xdr:cNvSpPr txBox="1"/>
      </xdr:nvSpPr>
      <xdr:spPr>
        <a:xfrm>
          <a:off x="16598900" y="12922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139700</xdr:rowOff>
    </xdr:from>
    <xdr:to xmlns:xdr="http://schemas.openxmlformats.org/drawingml/2006/spreadsheetDrawing">
      <xdr:col>78</xdr:col>
      <xdr:colOff>120650</xdr:colOff>
      <xdr:row>76</xdr:row>
      <xdr:rowOff>69850</xdr:rowOff>
    </xdr:to>
    <xdr:sp macro="" textlink="">
      <xdr:nvSpPr>
        <xdr:cNvPr id="452" name="楕円 451"/>
        <xdr:cNvSpPr/>
      </xdr:nvSpPr>
      <xdr:spPr>
        <a:xfrm>
          <a:off x="15621000" y="129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80010</xdr:rowOff>
    </xdr:from>
    <xdr:ext cx="736600" cy="259080"/>
    <xdr:sp macro="" textlink="">
      <xdr:nvSpPr>
        <xdr:cNvPr id="453" name="テキスト ボックス 452"/>
        <xdr:cNvSpPr txBox="1"/>
      </xdr:nvSpPr>
      <xdr:spPr>
        <a:xfrm>
          <a:off x="15290800" y="1276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74930</xdr:rowOff>
    </xdr:from>
    <xdr:to xmlns:xdr="http://schemas.openxmlformats.org/drawingml/2006/spreadsheetDrawing">
      <xdr:col>74</xdr:col>
      <xdr:colOff>31750</xdr:colOff>
      <xdr:row>76</xdr:row>
      <xdr:rowOff>4445</xdr:rowOff>
    </xdr:to>
    <xdr:sp macro="" textlink="">
      <xdr:nvSpPr>
        <xdr:cNvPr id="454" name="楕円 453"/>
        <xdr:cNvSpPr/>
      </xdr:nvSpPr>
      <xdr:spPr>
        <a:xfrm>
          <a:off x="14732000" y="12933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14605</xdr:rowOff>
    </xdr:from>
    <xdr:ext cx="762000" cy="259080"/>
    <xdr:sp macro="" textlink="">
      <xdr:nvSpPr>
        <xdr:cNvPr id="455" name="テキスト ボックス 454"/>
        <xdr:cNvSpPr txBox="1"/>
      </xdr:nvSpPr>
      <xdr:spPr>
        <a:xfrm>
          <a:off x="14401800" y="12701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105410</xdr:rowOff>
    </xdr:from>
    <xdr:to xmlns:xdr="http://schemas.openxmlformats.org/drawingml/2006/spreadsheetDrawing">
      <xdr:col>69</xdr:col>
      <xdr:colOff>142875</xdr:colOff>
      <xdr:row>77</xdr:row>
      <xdr:rowOff>35560</xdr:rowOff>
    </xdr:to>
    <xdr:sp macro="" textlink="">
      <xdr:nvSpPr>
        <xdr:cNvPr id="456" name="楕円 455"/>
        <xdr:cNvSpPr/>
      </xdr:nvSpPr>
      <xdr:spPr>
        <a:xfrm>
          <a:off x="138430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20320</xdr:rowOff>
    </xdr:from>
    <xdr:ext cx="752475" cy="249555"/>
    <xdr:sp macro="" textlink="">
      <xdr:nvSpPr>
        <xdr:cNvPr id="457" name="テキスト ボックス 456"/>
        <xdr:cNvSpPr txBox="1"/>
      </xdr:nvSpPr>
      <xdr:spPr>
        <a:xfrm>
          <a:off x="13512800" y="1322197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36830</xdr:rowOff>
    </xdr:from>
    <xdr:to xmlns:xdr="http://schemas.openxmlformats.org/drawingml/2006/spreadsheetDrawing">
      <xdr:col>65</xdr:col>
      <xdr:colOff>53975</xdr:colOff>
      <xdr:row>78</xdr:row>
      <xdr:rowOff>138430</xdr:rowOff>
    </xdr:to>
    <xdr:sp macro="" textlink="">
      <xdr:nvSpPr>
        <xdr:cNvPr id="458" name="楕円 457"/>
        <xdr:cNvSpPr/>
      </xdr:nvSpPr>
      <xdr:spPr>
        <a:xfrm>
          <a:off x="129540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123190</xdr:rowOff>
    </xdr:from>
    <xdr:ext cx="762000" cy="249555"/>
    <xdr:sp macro="" textlink="">
      <xdr:nvSpPr>
        <xdr:cNvPr id="459" name="テキスト ボックス 458"/>
        <xdr:cNvSpPr txBox="1"/>
      </xdr:nvSpPr>
      <xdr:spPr>
        <a:xfrm>
          <a:off x="12623800" y="134962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1955" cy="269875"/>
    <xdr:sp macro="" textlink="">
      <xdr:nvSpPr>
        <xdr:cNvPr id="29" name="テキスト ボックス 28"/>
        <xdr:cNvSpPr txBox="1"/>
      </xdr:nvSpPr>
      <xdr:spPr>
        <a:xfrm>
          <a:off x="1676400" y="1270000"/>
          <a:ext cx="4019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9555"/>
    <xdr:sp macro="" textlink="">
      <xdr:nvSpPr>
        <xdr:cNvPr id="31" name="テキスト ボックス 30"/>
        <xdr:cNvSpPr txBox="1"/>
      </xdr:nvSpPr>
      <xdr:spPr>
        <a:xfrm>
          <a:off x="1384300" y="3794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9555"/>
    <xdr:sp macro="" textlink="">
      <xdr:nvSpPr>
        <xdr:cNvPr id="37" name="テキスト ボックス 36"/>
        <xdr:cNvSpPr txBox="1"/>
      </xdr:nvSpPr>
      <xdr:spPr>
        <a:xfrm>
          <a:off x="1384300" y="2651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9555"/>
    <xdr:sp macro="" textlink="">
      <xdr:nvSpPr>
        <xdr:cNvPr id="43" name="テキスト ボックス 42"/>
        <xdr:cNvSpPr txBox="1"/>
      </xdr:nvSpPr>
      <xdr:spPr>
        <a:xfrm>
          <a:off x="1384300" y="1508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111760</xdr:rowOff>
    </xdr:to>
    <xdr:cxnSp macro="">
      <xdr:nvCxnSpPr>
        <xdr:cNvPr id="45" name="直線コネクタ 44"/>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83820</xdr:rowOff>
    </xdr:from>
    <xdr:ext cx="752475" cy="259080"/>
    <xdr:sp macro="" textlink="">
      <xdr:nvSpPr>
        <xdr:cNvPr id="46" name="人口1人当たり決算額の推移最小値テキスト130"/>
        <xdr:cNvSpPr txBox="1"/>
      </xdr:nvSpPr>
      <xdr:spPr>
        <a:xfrm>
          <a:off x="5740400" y="356044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111760</xdr:rowOff>
    </xdr:from>
    <xdr:to xmlns:xdr="http://schemas.openxmlformats.org/drawingml/2006/spreadsheetDrawing">
      <xdr:col>30</xdr:col>
      <xdr:colOff>25400</xdr:colOff>
      <xdr:row>20</xdr:row>
      <xdr:rowOff>111760</xdr:rowOff>
    </xdr:to>
    <xdr:cxnSp macro="">
      <xdr:nvCxnSpPr>
        <xdr:cNvPr id="47" name="直線コネクタ 46"/>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52475" cy="250190"/>
    <xdr:sp macro="" textlink="">
      <xdr:nvSpPr>
        <xdr:cNvPr id="48" name="人口1人当たり決算額の推移最大値テキスト130"/>
        <xdr:cNvSpPr txBox="1"/>
      </xdr:nvSpPr>
      <xdr:spPr>
        <a:xfrm>
          <a:off x="5740400" y="1964055"/>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24130</xdr:rowOff>
    </xdr:from>
    <xdr:to xmlns:xdr="http://schemas.openxmlformats.org/drawingml/2006/spreadsheetDrawing">
      <xdr:col>29</xdr:col>
      <xdr:colOff>127000</xdr:colOff>
      <xdr:row>17</xdr:row>
      <xdr:rowOff>137160</xdr:rowOff>
    </xdr:to>
    <xdr:cxnSp macro="">
      <xdr:nvCxnSpPr>
        <xdr:cNvPr id="50" name="直線コネクタ 49"/>
        <xdr:cNvCxnSpPr/>
      </xdr:nvCxnSpPr>
      <xdr:spPr>
        <a:xfrm flipV="1">
          <a:off x="5003800" y="2986405"/>
          <a:ext cx="647700" cy="1130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129540</xdr:rowOff>
    </xdr:from>
    <xdr:ext cx="752475" cy="259080"/>
    <xdr:sp macro="" textlink="">
      <xdr:nvSpPr>
        <xdr:cNvPr id="51" name="人口1人当たり決算額の推移平均値テキスト130"/>
        <xdr:cNvSpPr txBox="1"/>
      </xdr:nvSpPr>
      <xdr:spPr>
        <a:xfrm>
          <a:off x="5740400" y="2748915"/>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113030</xdr:rowOff>
    </xdr:from>
    <xdr:to xmlns:xdr="http://schemas.openxmlformats.org/drawingml/2006/spreadsheetDrawing">
      <xdr:col>29</xdr:col>
      <xdr:colOff>177800</xdr:colOff>
      <xdr:row>17</xdr:row>
      <xdr:rowOff>43180</xdr:rowOff>
    </xdr:to>
    <xdr:sp macro="" textlink="">
      <xdr:nvSpPr>
        <xdr:cNvPr id="52" name="フローチャート: 判断 51"/>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137160</xdr:rowOff>
    </xdr:from>
    <xdr:to xmlns:xdr="http://schemas.openxmlformats.org/drawingml/2006/spreadsheetDrawing">
      <xdr:col>26</xdr:col>
      <xdr:colOff>50800</xdr:colOff>
      <xdr:row>18</xdr:row>
      <xdr:rowOff>8890</xdr:rowOff>
    </xdr:to>
    <xdr:cxnSp macro="">
      <xdr:nvCxnSpPr>
        <xdr:cNvPr id="53" name="直線コネクタ 52"/>
        <xdr:cNvCxnSpPr/>
      </xdr:nvCxnSpPr>
      <xdr:spPr>
        <a:xfrm flipV="1">
          <a:off x="4305300" y="3099435"/>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38100</xdr:rowOff>
    </xdr:from>
    <xdr:to xmlns:xdr="http://schemas.openxmlformats.org/drawingml/2006/spreadsheetDrawing">
      <xdr:col>26</xdr:col>
      <xdr:colOff>101600</xdr:colOff>
      <xdr:row>17</xdr:row>
      <xdr:rowOff>139700</xdr:rowOff>
    </xdr:to>
    <xdr:sp macro="" textlink="">
      <xdr:nvSpPr>
        <xdr:cNvPr id="54" name="フローチャート: 判断 53"/>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149860</xdr:rowOff>
    </xdr:from>
    <xdr:ext cx="736600" cy="259080"/>
    <xdr:sp macro="" textlink="">
      <xdr:nvSpPr>
        <xdr:cNvPr id="55" name="テキスト ボックス 54"/>
        <xdr:cNvSpPr txBox="1"/>
      </xdr:nvSpPr>
      <xdr:spPr>
        <a:xfrm>
          <a:off x="4622800" y="2769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164465</xdr:rowOff>
    </xdr:from>
    <xdr:to xmlns:xdr="http://schemas.openxmlformats.org/drawingml/2006/spreadsheetDrawing">
      <xdr:col>22</xdr:col>
      <xdr:colOff>114300</xdr:colOff>
      <xdr:row>18</xdr:row>
      <xdr:rowOff>8890</xdr:rowOff>
    </xdr:to>
    <xdr:cxnSp macro="">
      <xdr:nvCxnSpPr>
        <xdr:cNvPr id="56" name="直線コネクタ 55"/>
        <xdr:cNvCxnSpPr/>
      </xdr:nvCxnSpPr>
      <xdr:spPr>
        <a:xfrm>
          <a:off x="3606800" y="312674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71755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12065</xdr:rowOff>
    </xdr:from>
    <xdr:ext cx="762000" cy="259080"/>
    <xdr:sp macro="" textlink="">
      <xdr:nvSpPr>
        <xdr:cNvPr id="58" name="テキスト ボックス 57"/>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164465</xdr:rowOff>
    </xdr:from>
    <xdr:to xmlns:xdr="http://schemas.openxmlformats.org/drawingml/2006/spreadsheetDrawing">
      <xdr:col>18</xdr:col>
      <xdr:colOff>177800</xdr:colOff>
      <xdr:row>18</xdr:row>
      <xdr:rowOff>33655</xdr:rowOff>
    </xdr:to>
    <xdr:cxnSp macro="">
      <xdr:nvCxnSpPr>
        <xdr:cNvPr id="59" name="直線コネクタ 58"/>
        <xdr:cNvCxnSpPr/>
      </xdr:nvCxnSpPr>
      <xdr:spPr>
        <a:xfrm flipV="1">
          <a:off x="2908300" y="3126740"/>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92710</xdr:rowOff>
    </xdr:from>
    <xdr:to xmlns:xdr="http://schemas.openxmlformats.org/drawingml/2006/spreadsheetDrawing">
      <xdr:col>19</xdr:col>
      <xdr:colOff>38100</xdr:colOff>
      <xdr:row>18</xdr:row>
      <xdr:rowOff>22860</xdr:rowOff>
    </xdr:to>
    <xdr:sp macro="" textlink="">
      <xdr:nvSpPr>
        <xdr:cNvPr id="60" name="フローチャート: 判断 59"/>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33020</xdr:rowOff>
    </xdr:from>
    <xdr:ext cx="762000" cy="259080"/>
    <xdr:sp macro="" textlink="">
      <xdr:nvSpPr>
        <xdr:cNvPr id="61" name="テキスト ボックス 60"/>
        <xdr:cNvSpPr txBox="1"/>
      </xdr:nvSpPr>
      <xdr:spPr>
        <a:xfrm>
          <a:off x="3225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137795</xdr:rowOff>
    </xdr:from>
    <xdr:to xmlns:xdr="http://schemas.openxmlformats.org/drawingml/2006/spreadsheetDrawing">
      <xdr:col>15</xdr:col>
      <xdr:colOff>101600</xdr:colOff>
      <xdr:row>18</xdr:row>
      <xdr:rowOff>67945</xdr:rowOff>
    </xdr:to>
    <xdr:sp macro="" textlink="">
      <xdr:nvSpPr>
        <xdr:cNvPr id="62" name="フローチャート: 判断 61"/>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78105</xdr:rowOff>
    </xdr:from>
    <xdr:ext cx="762000" cy="249555"/>
    <xdr:sp macro="" textlink="">
      <xdr:nvSpPr>
        <xdr:cNvPr id="63" name="テキスト ボックス 62"/>
        <xdr:cNvSpPr txBox="1"/>
      </xdr:nvSpPr>
      <xdr:spPr>
        <a:xfrm>
          <a:off x="2527300" y="28689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2475" cy="259080"/>
    <xdr:sp macro="" textlink="">
      <xdr:nvSpPr>
        <xdr:cNvPr id="64" name="テキスト ボックス 63"/>
        <xdr:cNvSpPr txBox="1"/>
      </xdr:nvSpPr>
      <xdr:spPr>
        <a:xfrm>
          <a:off x="5473700" y="3959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144780</xdr:rowOff>
    </xdr:from>
    <xdr:to xmlns:xdr="http://schemas.openxmlformats.org/drawingml/2006/spreadsheetDrawing">
      <xdr:col>29</xdr:col>
      <xdr:colOff>177800</xdr:colOff>
      <xdr:row>17</xdr:row>
      <xdr:rowOff>74930</xdr:rowOff>
    </xdr:to>
    <xdr:sp macro="" textlink="">
      <xdr:nvSpPr>
        <xdr:cNvPr id="69" name="楕円 68"/>
        <xdr:cNvSpPr/>
      </xdr:nvSpPr>
      <xdr:spPr>
        <a:xfrm>
          <a:off x="5600700" y="293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116840</xdr:rowOff>
    </xdr:from>
    <xdr:ext cx="752475" cy="259080"/>
    <xdr:sp macro="" textlink="">
      <xdr:nvSpPr>
        <xdr:cNvPr id="70" name="人口1人当たり決算額の推移該当値テキスト130"/>
        <xdr:cNvSpPr txBox="1"/>
      </xdr:nvSpPr>
      <xdr:spPr>
        <a:xfrm>
          <a:off x="5740400" y="290766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86360</xdr:rowOff>
    </xdr:from>
    <xdr:to xmlns:xdr="http://schemas.openxmlformats.org/drawingml/2006/spreadsheetDrawing">
      <xdr:col>26</xdr:col>
      <xdr:colOff>101600</xdr:colOff>
      <xdr:row>18</xdr:row>
      <xdr:rowOff>16510</xdr:rowOff>
    </xdr:to>
    <xdr:sp macro="" textlink="">
      <xdr:nvSpPr>
        <xdr:cNvPr id="71" name="楕円 70"/>
        <xdr:cNvSpPr/>
      </xdr:nvSpPr>
      <xdr:spPr>
        <a:xfrm>
          <a:off x="4953000" y="304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1270</xdr:rowOff>
    </xdr:from>
    <xdr:ext cx="736600" cy="259080"/>
    <xdr:sp macro="" textlink="">
      <xdr:nvSpPr>
        <xdr:cNvPr id="72" name="テキスト ボックス 71"/>
        <xdr:cNvSpPr txBox="1"/>
      </xdr:nvSpPr>
      <xdr:spPr>
        <a:xfrm>
          <a:off x="4622800" y="3134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129540</xdr:rowOff>
    </xdr:from>
    <xdr:to xmlns:xdr="http://schemas.openxmlformats.org/drawingml/2006/spreadsheetDrawing">
      <xdr:col>22</xdr:col>
      <xdr:colOff>165100</xdr:colOff>
      <xdr:row>18</xdr:row>
      <xdr:rowOff>59690</xdr:rowOff>
    </xdr:to>
    <xdr:sp macro="" textlink="">
      <xdr:nvSpPr>
        <xdr:cNvPr id="73" name="楕円 72"/>
        <xdr:cNvSpPr/>
      </xdr:nvSpPr>
      <xdr:spPr>
        <a:xfrm>
          <a:off x="4254500" y="309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44450</xdr:rowOff>
    </xdr:from>
    <xdr:ext cx="762000" cy="259080"/>
    <xdr:sp macro="" textlink="">
      <xdr:nvSpPr>
        <xdr:cNvPr id="74" name="テキスト ボックス 73"/>
        <xdr:cNvSpPr txBox="1"/>
      </xdr:nvSpPr>
      <xdr:spPr>
        <a:xfrm>
          <a:off x="3924300" y="317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113665</xdr:rowOff>
    </xdr:from>
    <xdr:to xmlns:xdr="http://schemas.openxmlformats.org/drawingml/2006/spreadsheetDrawing">
      <xdr:col>19</xdr:col>
      <xdr:colOff>38100</xdr:colOff>
      <xdr:row>18</xdr:row>
      <xdr:rowOff>43815</xdr:rowOff>
    </xdr:to>
    <xdr:sp macro="" textlink="">
      <xdr:nvSpPr>
        <xdr:cNvPr id="75" name="楕円 74"/>
        <xdr:cNvSpPr/>
      </xdr:nvSpPr>
      <xdr:spPr>
        <a:xfrm>
          <a:off x="3556000" y="307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29210</xdr:rowOff>
    </xdr:from>
    <xdr:ext cx="762000" cy="251460"/>
    <xdr:sp macro="" textlink="">
      <xdr:nvSpPr>
        <xdr:cNvPr id="76" name="テキスト ボックス 75"/>
        <xdr:cNvSpPr txBox="1"/>
      </xdr:nvSpPr>
      <xdr:spPr>
        <a:xfrm>
          <a:off x="3225800" y="31629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154940</xdr:rowOff>
    </xdr:from>
    <xdr:to xmlns:xdr="http://schemas.openxmlformats.org/drawingml/2006/spreadsheetDrawing">
      <xdr:col>15</xdr:col>
      <xdr:colOff>101600</xdr:colOff>
      <xdr:row>18</xdr:row>
      <xdr:rowOff>84455</xdr:rowOff>
    </xdr:to>
    <xdr:sp macro="" textlink="">
      <xdr:nvSpPr>
        <xdr:cNvPr id="77" name="楕円 76"/>
        <xdr:cNvSpPr/>
      </xdr:nvSpPr>
      <xdr:spPr>
        <a:xfrm>
          <a:off x="2857500" y="31172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69215</xdr:rowOff>
    </xdr:from>
    <xdr:ext cx="762000" cy="259080"/>
    <xdr:sp macro="" textlink="">
      <xdr:nvSpPr>
        <xdr:cNvPr id="78" name="テキスト ボックス 77"/>
        <xdr:cNvSpPr txBox="1"/>
      </xdr:nvSpPr>
      <xdr:spPr>
        <a:xfrm>
          <a:off x="2527300" y="320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1955" cy="275590"/>
    <xdr:sp macro="" textlink="">
      <xdr:nvSpPr>
        <xdr:cNvPr id="92" name="テキスト ボックス 91"/>
        <xdr:cNvSpPr txBox="1"/>
      </xdr:nvSpPr>
      <xdr:spPr>
        <a:xfrm>
          <a:off x="1676400" y="5270500"/>
          <a:ext cx="4019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7" name="テキスト ボックス 106"/>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52475" cy="259080"/>
    <xdr:sp macro="" textlink="">
      <xdr:nvSpPr>
        <xdr:cNvPr id="110" name="人口1人当たり決算額の推移最小値テキスト445"/>
        <xdr:cNvSpPr txBox="1"/>
      </xdr:nvSpPr>
      <xdr:spPr>
        <a:xfrm>
          <a:off x="5740400" y="737743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52475" cy="255905"/>
    <xdr:sp macro="" textlink="">
      <xdr:nvSpPr>
        <xdr:cNvPr id="112" name="人口1人当たり決算額の推移最大値テキスト445"/>
        <xdr:cNvSpPr txBox="1"/>
      </xdr:nvSpPr>
      <xdr:spPr>
        <a:xfrm>
          <a:off x="5740400" y="5840730"/>
          <a:ext cx="7524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85090</xdr:rowOff>
    </xdr:from>
    <xdr:to xmlns:xdr="http://schemas.openxmlformats.org/drawingml/2006/spreadsheetDrawing">
      <xdr:col>29</xdr:col>
      <xdr:colOff>127000</xdr:colOff>
      <xdr:row>36</xdr:row>
      <xdr:rowOff>86995</xdr:rowOff>
    </xdr:to>
    <xdr:cxnSp macro="">
      <xdr:nvCxnSpPr>
        <xdr:cNvPr id="114" name="直線コネクタ 113"/>
        <xdr:cNvCxnSpPr/>
      </xdr:nvCxnSpPr>
      <xdr:spPr>
        <a:xfrm>
          <a:off x="5003800" y="7038340"/>
          <a:ext cx="6477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36195</xdr:rowOff>
    </xdr:from>
    <xdr:ext cx="752475" cy="259715"/>
    <xdr:sp macro="" textlink="">
      <xdr:nvSpPr>
        <xdr:cNvPr id="115" name="人口1人当たり決算額の推移平均値テキスト445"/>
        <xdr:cNvSpPr txBox="1"/>
      </xdr:nvSpPr>
      <xdr:spPr>
        <a:xfrm>
          <a:off x="5740400" y="6646545"/>
          <a:ext cx="75247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177800</xdr:colOff>
      <xdr:row>35</xdr:row>
      <xdr:rowOff>293370</xdr:rowOff>
    </xdr:to>
    <xdr:sp macro="" textlink="">
      <xdr:nvSpPr>
        <xdr:cNvPr id="116" name="フローチャート: 判断 115"/>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85090</xdr:rowOff>
    </xdr:from>
    <xdr:to xmlns:xdr="http://schemas.openxmlformats.org/drawingml/2006/spreadsheetDrawing">
      <xdr:col>26</xdr:col>
      <xdr:colOff>50800</xdr:colOff>
      <xdr:row>36</xdr:row>
      <xdr:rowOff>127635</xdr:rowOff>
    </xdr:to>
    <xdr:cxnSp macro="">
      <xdr:nvCxnSpPr>
        <xdr:cNvPr id="117" name="直線コネクタ 116"/>
        <xdr:cNvCxnSpPr/>
      </xdr:nvCxnSpPr>
      <xdr:spPr>
        <a:xfrm flipV="1">
          <a:off x="4305300" y="7038340"/>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286385</xdr:rowOff>
    </xdr:from>
    <xdr:ext cx="736600" cy="259715"/>
    <xdr:sp macro="" textlink="">
      <xdr:nvSpPr>
        <xdr:cNvPr id="119" name="テキスト ボックス 118"/>
        <xdr:cNvSpPr txBox="1"/>
      </xdr:nvSpPr>
      <xdr:spPr>
        <a:xfrm>
          <a:off x="4622800" y="65538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305435</xdr:rowOff>
    </xdr:from>
    <xdr:to xmlns:xdr="http://schemas.openxmlformats.org/drawingml/2006/spreadsheetDrawing">
      <xdr:col>22</xdr:col>
      <xdr:colOff>114300</xdr:colOff>
      <xdr:row>36</xdr:row>
      <xdr:rowOff>127635</xdr:rowOff>
    </xdr:to>
    <xdr:cxnSp macro="">
      <xdr:nvCxnSpPr>
        <xdr:cNvPr id="120" name="直線コネクタ 119"/>
        <xdr:cNvCxnSpPr/>
      </xdr:nvCxnSpPr>
      <xdr:spPr>
        <a:xfrm>
          <a:off x="3606800" y="6915785"/>
          <a:ext cx="698500" cy="165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313055</xdr:rowOff>
    </xdr:from>
    <xdr:ext cx="762000" cy="258445"/>
    <xdr:sp macro="" textlink="">
      <xdr:nvSpPr>
        <xdr:cNvPr id="122" name="テキスト ボックス 121"/>
        <xdr:cNvSpPr txBox="1"/>
      </xdr:nvSpPr>
      <xdr:spPr>
        <a:xfrm>
          <a:off x="39243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305435</xdr:rowOff>
    </xdr:from>
    <xdr:to xmlns:xdr="http://schemas.openxmlformats.org/drawingml/2006/spreadsheetDrawing">
      <xdr:col>18</xdr:col>
      <xdr:colOff>177800</xdr:colOff>
      <xdr:row>36</xdr:row>
      <xdr:rowOff>5080</xdr:rowOff>
    </xdr:to>
    <xdr:cxnSp macro="">
      <xdr:nvCxnSpPr>
        <xdr:cNvPr id="123" name="直線コネクタ 122"/>
        <xdr:cNvCxnSpPr/>
      </xdr:nvCxnSpPr>
      <xdr:spPr>
        <a:xfrm flipV="1">
          <a:off x="2908300" y="691578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15875</xdr:rowOff>
    </xdr:from>
    <xdr:ext cx="762000" cy="258445"/>
    <xdr:sp macro="" textlink="">
      <xdr:nvSpPr>
        <xdr:cNvPr id="125" name="テキスト ボックス 124"/>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43180</xdr:rowOff>
    </xdr:from>
    <xdr:ext cx="762000" cy="254000"/>
    <xdr:sp macro="" textlink="">
      <xdr:nvSpPr>
        <xdr:cNvPr id="127" name="テキスト ボックス 126"/>
        <xdr:cNvSpPr txBox="1"/>
      </xdr:nvSpPr>
      <xdr:spPr>
        <a:xfrm>
          <a:off x="25273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2475" cy="259080"/>
    <xdr:sp macro="" textlink="">
      <xdr:nvSpPr>
        <xdr:cNvPr id="128" name="テキスト ボックス 127"/>
        <xdr:cNvSpPr txBox="1"/>
      </xdr:nvSpPr>
      <xdr:spPr>
        <a:xfrm>
          <a:off x="5473700" y="79603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36195</xdr:rowOff>
    </xdr:from>
    <xdr:to xmlns:xdr="http://schemas.openxmlformats.org/drawingml/2006/spreadsheetDrawing">
      <xdr:col>29</xdr:col>
      <xdr:colOff>177800</xdr:colOff>
      <xdr:row>36</xdr:row>
      <xdr:rowOff>137795</xdr:rowOff>
    </xdr:to>
    <xdr:sp macro="" textlink="">
      <xdr:nvSpPr>
        <xdr:cNvPr id="133" name="楕円 132"/>
        <xdr:cNvSpPr/>
      </xdr:nvSpPr>
      <xdr:spPr>
        <a:xfrm>
          <a:off x="5600700" y="6989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8255</xdr:rowOff>
    </xdr:from>
    <xdr:ext cx="752475" cy="254635"/>
    <xdr:sp macro="" textlink="">
      <xdr:nvSpPr>
        <xdr:cNvPr id="134" name="人口1人当たり決算額の推移該当値テキスト445"/>
        <xdr:cNvSpPr txBox="1"/>
      </xdr:nvSpPr>
      <xdr:spPr>
        <a:xfrm>
          <a:off x="5740400" y="6961505"/>
          <a:ext cx="752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34290</xdr:rowOff>
    </xdr:from>
    <xdr:to xmlns:xdr="http://schemas.openxmlformats.org/drawingml/2006/spreadsheetDrawing">
      <xdr:col>26</xdr:col>
      <xdr:colOff>101600</xdr:colOff>
      <xdr:row>36</xdr:row>
      <xdr:rowOff>135890</xdr:rowOff>
    </xdr:to>
    <xdr:sp macro="" textlink="">
      <xdr:nvSpPr>
        <xdr:cNvPr id="135" name="楕円 134"/>
        <xdr:cNvSpPr/>
      </xdr:nvSpPr>
      <xdr:spPr>
        <a:xfrm>
          <a:off x="4953000" y="698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120650</xdr:rowOff>
    </xdr:from>
    <xdr:ext cx="736600" cy="256540"/>
    <xdr:sp macro="" textlink="">
      <xdr:nvSpPr>
        <xdr:cNvPr id="136" name="テキスト ボックス 135"/>
        <xdr:cNvSpPr txBox="1"/>
      </xdr:nvSpPr>
      <xdr:spPr>
        <a:xfrm>
          <a:off x="4622800" y="70739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76835</xdr:rowOff>
    </xdr:from>
    <xdr:to xmlns:xdr="http://schemas.openxmlformats.org/drawingml/2006/spreadsheetDrawing">
      <xdr:col>22</xdr:col>
      <xdr:colOff>165100</xdr:colOff>
      <xdr:row>37</xdr:row>
      <xdr:rowOff>6985</xdr:rowOff>
    </xdr:to>
    <xdr:sp macro="" textlink="">
      <xdr:nvSpPr>
        <xdr:cNvPr id="137" name="楕円 136"/>
        <xdr:cNvSpPr/>
      </xdr:nvSpPr>
      <xdr:spPr>
        <a:xfrm>
          <a:off x="4254500" y="703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163195</xdr:rowOff>
    </xdr:from>
    <xdr:ext cx="762000" cy="259715"/>
    <xdr:sp macro="" textlink="">
      <xdr:nvSpPr>
        <xdr:cNvPr id="138" name="テキスト ボックス 137"/>
        <xdr:cNvSpPr txBox="1"/>
      </xdr:nvSpPr>
      <xdr:spPr>
        <a:xfrm>
          <a:off x="3924300" y="71164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254000</xdr:rowOff>
    </xdr:from>
    <xdr:to xmlns:xdr="http://schemas.openxmlformats.org/drawingml/2006/spreadsheetDrawing">
      <xdr:col>19</xdr:col>
      <xdr:colOff>38100</xdr:colOff>
      <xdr:row>36</xdr:row>
      <xdr:rowOff>12700</xdr:rowOff>
    </xdr:to>
    <xdr:sp macro="" textlink="">
      <xdr:nvSpPr>
        <xdr:cNvPr id="139" name="楕円 138"/>
        <xdr:cNvSpPr/>
      </xdr:nvSpPr>
      <xdr:spPr>
        <a:xfrm>
          <a:off x="3556000" y="686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340360</xdr:rowOff>
    </xdr:from>
    <xdr:ext cx="762000" cy="254635"/>
    <xdr:sp macro="" textlink="">
      <xdr:nvSpPr>
        <xdr:cNvPr id="140" name="テキスト ボックス 139"/>
        <xdr:cNvSpPr txBox="1"/>
      </xdr:nvSpPr>
      <xdr:spPr>
        <a:xfrm>
          <a:off x="3225800" y="6950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297180</xdr:rowOff>
    </xdr:from>
    <xdr:to xmlns:xdr="http://schemas.openxmlformats.org/drawingml/2006/spreadsheetDrawing">
      <xdr:col>15</xdr:col>
      <xdr:colOff>101600</xdr:colOff>
      <xdr:row>36</xdr:row>
      <xdr:rowOff>55880</xdr:rowOff>
    </xdr:to>
    <xdr:sp macro="" textlink="">
      <xdr:nvSpPr>
        <xdr:cNvPr id="141" name="楕円 140"/>
        <xdr:cNvSpPr/>
      </xdr:nvSpPr>
      <xdr:spPr>
        <a:xfrm>
          <a:off x="2857500" y="690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40640</xdr:rowOff>
    </xdr:from>
    <xdr:ext cx="762000" cy="257175"/>
    <xdr:sp macro="" textlink="">
      <xdr:nvSpPr>
        <xdr:cNvPr id="142" name="テキスト ボックス 141"/>
        <xdr:cNvSpPr txBox="1"/>
      </xdr:nvSpPr>
      <xdr:spPr>
        <a:xfrm>
          <a:off x="25273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19,993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37,794
37,270
33.72
18,971,711
18,624,984
318,148
10,493,158
18,225,301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39395" cy="249555"/>
    <xdr:sp macro="" textlink="">
      <xdr:nvSpPr>
        <xdr:cNvPr id="42" name="テキスト ボックス 41"/>
        <xdr:cNvSpPr txBox="1"/>
      </xdr:nvSpPr>
      <xdr:spPr>
        <a:xfrm>
          <a:off x="513080" y="6969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49555"/>
    <xdr:sp macro="" textlink="">
      <xdr:nvSpPr>
        <xdr:cNvPr id="48" name="テキスト ボックス 47"/>
        <xdr:cNvSpPr txBox="1"/>
      </xdr:nvSpPr>
      <xdr:spPr>
        <a:xfrm>
          <a:off x="230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6105" cy="259080"/>
    <xdr:sp macro="" textlink="">
      <xdr:nvSpPr>
        <xdr:cNvPr id="50" name="テキスト ボックス 49"/>
        <xdr:cNvSpPr txBox="1"/>
      </xdr:nvSpPr>
      <xdr:spPr>
        <a:xfrm>
          <a:off x="166370" y="544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6105" cy="259080"/>
    <xdr:sp macro="" textlink="">
      <xdr:nvSpPr>
        <xdr:cNvPr id="52" name="テキスト ボックス 51"/>
        <xdr:cNvSpPr txBox="1"/>
      </xdr:nvSpPr>
      <xdr:spPr>
        <a:xfrm>
          <a:off x="166370" y="506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6105" cy="249555"/>
    <xdr:sp macro="" textlink="">
      <xdr:nvSpPr>
        <xdr:cNvPr id="54" name="テキスト ボックス 53"/>
        <xdr:cNvSpPr txBox="1"/>
      </xdr:nvSpPr>
      <xdr:spPr>
        <a:xfrm>
          <a:off x="166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24765</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18415</xdr:rowOff>
    </xdr:from>
    <xdr:ext cx="534670" cy="250825"/>
    <xdr:sp macro="" textlink="">
      <xdr:nvSpPr>
        <xdr:cNvPr id="57" name="人件費最小値テキスト"/>
        <xdr:cNvSpPr txBox="1"/>
      </xdr:nvSpPr>
      <xdr:spPr>
        <a:xfrm>
          <a:off x="4686300" y="65335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143510</xdr:rowOff>
    </xdr:from>
    <xdr:ext cx="598805" cy="251460"/>
    <xdr:sp macro="" textlink="">
      <xdr:nvSpPr>
        <xdr:cNvPr id="59" name="人件費最大値テキスト"/>
        <xdr:cNvSpPr txBox="1"/>
      </xdr:nvSpPr>
      <xdr:spPr>
        <a:xfrm>
          <a:off x="4686300" y="49441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24765</xdr:rowOff>
    </xdr:from>
    <xdr:to xmlns:xdr="http://schemas.openxmlformats.org/drawingml/2006/spreadsheetDrawing">
      <xdr:col>24</xdr:col>
      <xdr:colOff>152400</xdr:colOff>
      <xdr:row>30</xdr:row>
      <xdr:rowOff>24765</xdr:rowOff>
    </xdr:to>
    <xdr:cxnSp macro="">
      <xdr:nvCxnSpPr>
        <xdr:cNvPr id="60" name="直線コネクタ 59"/>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97790</xdr:rowOff>
    </xdr:from>
    <xdr:to xmlns:xdr="http://schemas.openxmlformats.org/drawingml/2006/spreadsheetDrawing">
      <xdr:col>24</xdr:col>
      <xdr:colOff>63500</xdr:colOff>
      <xdr:row>35</xdr:row>
      <xdr:rowOff>37465</xdr:rowOff>
    </xdr:to>
    <xdr:cxnSp macro="">
      <xdr:nvCxnSpPr>
        <xdr:cNvPr id="61" name="直線コネクタ 60"/>
        <xdr:cNvCxnSpPr/>
      </xdr:nvCxnSpPr>
      <xdr:spPr>
        <a:xfrm flipV="1">
          <a:off x="3797300" y="592709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7620</xdr:rowOff>
    </xdr:from>
    <xdr:ext cx="534670" cy="250190"/>
    <xdr:sp macro="" textlink="">
      <xdr:nvSpPr>
        <xdr:cNvPr id="62" name="人件費平均値テキスト"/>
        <xdr:cNvSpPr txBox="1"/>
      </xdr:nvSpPr>
      <xdr:spPr>
        <a:xfrm>
          <a:off x="4686300" y="566547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156210</xdr:rowOff>
    </xdr:from>
    <xdr:to xmlns:xdr="http://schemas.openxmlformats.org/drawingml/2006/spreadsheetDrawing">
      <xdr:col>24</xdr:col>
      <xdr:colOff>114300</xdr:colOff>
      <xdr:row>34</xdr:row>
      <xdr:rowOff>86360</xdr:rowOff>
    </xdr:to>
    <xdr:sp macro="" textlink="">
      <xdr:nvSpPr>
        <xdr:cNvPr id="63" name="フローチャート: 判断 62"/>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37465</xdr:rowOff>
    </xdr:from>
    <xdr:to xmlns:xdr="http://schemas.openxmlformats.org/drawingml/2006/spreadsheetDrawing">
      <xdr:col>19</xdr:col>
      <xdr:colOff>177800</xdr:colOff>
      <xdr:row>35</xdr:row>
      <xdr:rowOff>75565</xdr:rowOff>
    </xdr:to>
    <xdr:cxnSp macro="">
      <xdr:nvCxnSpPr>
        <xdr:cNvPr id="64" name="直線コネクタ 63"/>
        <xdr:cNvCxnSpPr/>
      </xdr:nvCxnSpPr>
      <xdr:spPr>
        <a:xfrm flipV="1">
          <a:off x="2908300" y="60382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84455</xdr:rowOff>
    </xdr:from>
    <xdr:to xmlns:xdr="http://schemas.openxmlformats.org/drawingml/2006/spreadsheetDrawing">
      <xdr:col>20</xdr:col>
      <xdr:colOff>38100</xdr:colOff>
      <xdr:row>35</xdr:row>
      <xdr:rowOff>14605</xdr:rowOff>
    </xdr:to>
    <xdr:sp macro="" textlink="">
      <xdr:nvSpPr>
        <xdr:cNvPr id="65" name="フローチャート: 判断 64"/>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31115</xdr:rowOff>
    </xdr:from>
    <xdr:ext cx="525145" cy="249555"/>
    <xdr:sp macro="" textlink="">
      <xdr:nvSpPr>
        <xdr:cNvPr id="66" name="テキスト ボックス 65"/>
        <xdr:cNvSpPr txBox="1"/>
      </xdr:nvSpPr>
      <xdr:spPr>
        <a:xfrm>
          <a:off x="3529965" y="56889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50800</xdr:rowOff>
    </xdr:from>
    <xdr:to xmlns:xdr="http://schemas.openxmlformats.org/drawingml/2006/spreadsheetDrawing">
      <xdr:col>15</xdr:col>
      <xdr:colOff>50800</xdr:colOff>
      <xdr:row>35</xdr:row>
      <xdr:rowOff>75565</xdr:rowOff>
    </xdr:to>
    <xdr:cxnSp macro="">
      <xdr:nvCxnSpPr>
        <xdr:cNvPr id="67" name="直線コネクタ 66"/>
        <xdr:cNvCxnSpPr/>
      </xdr:nvCxnSpPr>
      <xdr:spPr>
        <a:xfrm>
          <a:off x="2019300" y="60515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109855</xdr:rowOff>
    </xdr:from>
    <xdr:to xmlns:xdr="http://schemas.openxmlformats.org/drawingml/2006/spreadsheetDrawing">
      <xdr:col>15</xdr:col>
      <xdr:colOff>101600</xdr:colOff>
      <xdr:row>35</xdr:row>
      <xdr:rowOff>40640</xdr:rowOff>
    </xdr:to>
    <xdr:sp macro="" textlink="">
      <xdr:nvSpPr>
        <xdr:cNvPr id="68" name="フローチャート: 判断 67"/>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56515</xdr:rowOff>
    </xdr:from>
    <xdr:ext cx="525145" cy="258445"/>
    <xdr:sp macro="" textlink="">
      <xdr:nvSpPr>
        <xdr:cNvPr id="69" name="テキスト ボックス 68"/>
        <xdr:cNvSpPr txBox="1"/>
      </xdr:nvSpPr>
      <xdr:spPr>
        <a:xfrm>
          <a:off x="2640965" y="571436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50800</xdr:rowOff>
    </xdr:from>
    <xdr:to xmlns:xdr="http://schemas.openxmlformats.org/drawingml/2006/spreadsheetDrawing">
      <xdr:col>10</xdr:col>
      <xdr:colOff>114300</xdr:colOff>
      <xdr:row>35</xdr:row>
      <xdr:rowOff>80010</xdr:rowOff>
    </xdr:to>
    <xdr:cxnSp macro="">
      <xdr:nvCxnSpPr>
        <xdr:cNvPr id="70" name="直線コネクタ 69"/>
        <xdr:cNvCxnSpPr/>
      </xdr:nvCxnSpPr>
      <xdr:spPr>
        <a:xfrm flipV="1">
          <a:off x="1130300" y="60515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123190</xdr:rowOff>
    </xdr:from>
    <xdr:to xmlns:xdr="http://schemas.openxmlformats.org/drawingml/2006/spreadsheetDrawing">
      <xdr:col>10</xdr:col>
      <xdr:colOff>165100</xdr:colOff>
      <xdr:row>35</xdr:row>
      <xdr:rowOff>53340</xdr:rowOff>
    </xdr:to>
    <xdr:sp macro="" textlink="">
      <xdr:nvSpPr>
        <xdr:cNvPr id="71" name="フローチャート: 判断 70"/>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69850</xdr:rowOff>
    </xdr:from>
    <xdr:ext cx="525145" cy="259080"/>
    <xdr:sp macro="" textlink="">
      <xdr:nvSpPr>
        <xdr:cNvPr id="72" name="テキスト ボックス 71"/>
        <xdr:cNvSpPr txBox="1"/>
      </xdr:nvSpPr>
      <xdr:spPr>
        <a:xfrm>
          <a:off x="1751965" y="57277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102235</xdr:rowOff>
    </xdr:to>
    <xdr:sp macro="" textlink="">
      <xdr:nvSpPr>
        <xdr:cNvPr id="73" name="フローチャート: 判断 72"/>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118745</xdr:rowOff>
    </xdr:from>
    <xdr:ext cx="525145" cy="259080"/>
    <xdr:sp macro="" textlink="">
      <xdr:nvSpPr>
        <xdr:cNvPr id="74" name="テキスト ボックス 73"/>
        <xdr:cNvSpPr txBox="1"/>
      </xdr:nvSpPr>
      <xdr:spPr>
        <a:xfrm>
          <a:off x="862965" y="57765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46355</xdr:rowOff>
    </xdr:from>
    <xdr:to xmlns:xdr="http://schemas.openxmlformats.org/drawingml/2006/spreadsheetDrawing">
      <xdr:col>24</xdr:col>
      <xdr:colOff>114300</xdr:colOff>
      <xdr:row>34</xdr:row>
      <xdr:rowOff>147955</xdr:rowOff>
    </xdr:to>
    <xdr:sp macro="" textlink="">
      <xdr:nvSpPr>
        <xdr:cNvPr id="80" name="楕円 79"/>
        <xdr:cNvSpPr/>
      </xdr:nvSpPr>
      <xdr:spPr>
        <a:xfrm>
          <a:off x="45847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24765</xdr:rowOff>
    </xdr:from>
    <xdr:ext cx="534670" cy="259080"/>
    <xdr:sp macro="" textlink="">
      <xdr:nvSpPr>
        <xdr:cNvPr id="81" name="人件費該当値テキスト"/>
        <xdr:cNvSpPr txBox="1"/>
      </xdr:nvSpPr>
      <xdr:spPr>
        <a:xfrm>
          <a:off x="4686300" y="5854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158115</xdr:rowOff>
    </xdr:from>
    <xdr:to xmlns:xdr="http://schemas.openxmlformats.org/drawingml/2006/spreadsheetDrawing">
      <xdr:col>20</xdr:col>
      <xdr:colOff>38100</xdr:colOff>
      <xdr:row>35</xdr:row>
      <xdr:rowOff>88265</xdr:rowOff>
    </xdr:to>
    <xdr:sp macro="" textlink="">
      <xdr:nvSpPr>
        <xdr:cNvPr id="82" name="楕円 81"/>
        <xdr:cNvSpPr/>
      </xdr:nvSpPr>
      <xdr:spPr>
        <a:xfrm>
          <a:off x="37465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79375</xdr:rowOff>
    </xdr:from>
    <xdr:ext cx="525145" cy="258445"/>
    <xdr:sp macro="" textlink="">
      <xdr:nvSpPr>
        <xdr:cNvPr id="83" name="テキスト ボックス 82"/>
        <xdr:cNvSpPr txBox="1"/>
      </xdr:nvSpPr>
      <xdr:spPr>
        <a:xfrm>
          <a:off x="3529965" y="608012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24765</xdr:rowOff>
    </xdr:from>
    <xdr:to xmlns:xdr="http://schemas.openxmlformats.org/drawingml/2006/spreadsheetDrawing">
      <xdr:col>15</xdr:col>
      <xdr:colOff>101600</xdr:colOff>
      <xdr:row>35</xdr:row>
      <xdr:rowOff>126365</xdr:rowOff>
    </xdr:to>
    <xdr:sp macro="" textlink="">
      <xdr:nvSpPr>
        <xdr:cNvPr id="84" name="楕円 83"/>
        <xdr:cNvSpPr/>
      </xdr:nvSpPr>
      <xdr:spPr>
        <a:xfrm>
          <a:off x="2857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117475</xdr:rowOff>
    </xdr:from>
    <xdr:ext cx="525145" cy="259080"/>
    <xdr:sp macro="" textlink="">
      <xdr:nvSpPr>
        <xdr:cNvPr id="85" name="テキスト ボックス 84"/>
        <xdr:cNvSpPr txBox="1"/>
      </xdr:nvSpPr>
      <xdr:spPr>
        <a:xfrm>
          <a:off x="2640965" y="61182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171450</xdr:rowOff>
    </xdr:from>
    <xdr:to xmlns:xdr="http://schemas.openxmlformats.org/drawingml/2006/spreadsheetDrawing">
      <xdr:col>10</xdr:col>
      <xdr:colOff>165100</xdr:colOff>
      <xdr:row>35</xdr:row>
      <xdr:rowOff>101600</xdr:rowOff>
    </xdr:to>
    <xdr:sp macro="" textlink="">
      <xdr:nvSpPr>
        <xdr:cNvPr id="86" name="楕円 85"/>
        <xdr:cNvSpPr/>
      </xdr:nvSpPr>
      <xdr:spPr>
        <a:xfrm>
          <a:off x="1968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92710</xdr:rowOff>
    </xdr:from>
    <xdr:ext cx="525145" cy="259080"/>
    <xdr:sp macro="" textlink="">
      <xdr:nvSpPr>
        <xdr:cNvPr id="87" name="テキスト ボックス 86"/>
        <xdr:cNvSpPr txBox="1"/>
      </xdr:nvSpPr>
      <xdr:spPr>
        <a:xfrm>
          <a:off x="1751965" y="60934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29210</xdr:rowOff>
    </xdr:from>
    <xdr:to xmlns:xdr="http://schemas.openxmlformats.org/drawingml/2006/spreadsheetDrawing">
      <xdr:col>6</xdr:col>
      <xdr:colOff>38100</xdr:colOff>
      <xdr:row>35</xdr:row>
      <xdr:rowOff>130810</xdr:rowOff>
    </xdr:to>
    <xdr:sp macro="" textlink="">
      <xdr:nvSpPr>
        <xdr:cNvPr id="88" name="楕円 87"/>
        <xdr:cNvSpPr/>
      </xdr:nvSpPr>
      <xdr:spPr>
        <a:xfrm>
          <a:off x="1079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121920</xdr:rowOff>
    </xdr:from>
    <xdr:ext cx="525145" cy="250190"/>
    <xdr:sp macro="" textlink="">
      <xdr:nvSpPr>
        <xdr:cNvPr id="89" name="テキスト ボックス 88"/>
        <xdr:cNvSpPr txBox="1"/>
      </xdr:nvSpPr>
      <xdr:spPr>
        <a:xfrm>
          <a:off x="862965" y="612267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360" cy="217170"/>
    <xdr:sp macro="" textlink="">
      <xdr:nvSpPr>
        <xdr:cNvPr id="98" name="テキスト ボックス 97"/>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39395" cy="249555"/>
    <xdr:sp macro="" textlink="">
      <xdr:nvSpPr>
        <xdr:cNvPr id="100" name="テキスト ボックス 99"/>
        <xdr:cNvSpPr txBox="1"/>
      </xdr:nvSpPr>
      <xdr:spPr>
        <a:xfrm>
          <a:off x="513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6105" cy="259080"/>
    <xdr:sp macro="" textlink="">
      <xdr:nvSpPr>
        <xdr:cNvPr id="104" name="テキスト ボックス 103"/>
        <xdr:cNvSpPr txBox="1"/>
      </xdr:nvSpPr>
      <xdr:spPr>
        <a:xfrm>
          <a:off x="166370" y="9636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6105" cy="249555"/>
    <xdr:sp macro="" textlink="">
      <xdr:nvSpPr>
        <xdr:cNvPr id="106" name="テキスト ボックス 105"/>
        <xdr:cNvSpPr txBox="1"/>
      </xdr:nvSpPr>
      <xdr:spPr>
        <a:xfrm>
          <a:off x="166370" y="9255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6105" cy="259080"/>
    <xdr:sp macro="" textlink="">
      <xdr:nvSpPr>
        <xdr:cNvPr id="108" name="テキスト ボックス 107"/>
        <xdr:cNvSpPr txBox="1"/>
      </xdr:nvSpPr>
      <xdr:spPr>
        <a:xfrm>
          <a:off x="166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6105" cy="259080"/>
    <xdr:sp macro="" textlink="">
      <xdr:nvSpPr>
        <xdr:cNvPr id="110" name="テキスト ボックス 109"/>
        <xdr:cNvSpPr txBox="1"/>
      </xdr:nvSpPr>
      <xdr:spPr>
        <a:xfrm>
          <a:off x="166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105" cy="249555"/>
    <xdr:sp macro="" textlink="">
      <xdr:nvSpPr>
        <xdr:cNvPr id="112" name="テキスト ボックス 111"/>
        <xdr:cNvSpPr txBox="1"/>
      </xdr:nvSpPr>
      <xdr:spPr>
        <a:xfrm>
          <a:off x="166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111125</xdr:rowOff>
    </xdr:from>
    <xdr:to xmlns:xdr="http://schemas.openxmlformats.org/drawingml/2006/spreadsheetDrawing">
      <xdr:col>24</xdr:col>
      <xdr:colOff>62865</xdr:colOff>
      <xdr:row>58</xdr:row>
      <xdr:rowOff>165100</xdr:rowOff>
    </xdr:to>
    <xdr:cxnSp macro="">
      <xdr:nvCxnSpPr>
        <xdr:cNvPr id="114" name="直線コネクタ 113"/>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168910</xdr:rowOff>
    </xdr:from>
    <xdr:ext cx="534670" cy="249555"/>
    <xdr:sp macro="" textlink="">
      <xdr:nvSpPr>
        <xdr:cNvPr id="115" name="物件費最小値テキスト"/>
        <xdr:cNvSpPr txBox="1"/>
      </xdr:nvSpPr>
      <xdr:spPr>
        <a:xfrm>
          <a:off x="4686300" y="101130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165100</xdr:rowOff>
    </xdr:from>
    <xdr:to xmlns:xdr="http://schemas.openxmlformats.org/drawingml/2006/spreadsheetDrawing">
      <xdr:col>24</xdr:col>
      <xdr:colOff>152400</xdr:colOff>
      <xdr:row>58</xdr:row>
      <xdr:rowOff>165100</xdr:rowOff>
    </xdr:to>
    <xdr:cxnSp macro="">
      <xdr:nvCxnSpPr>
        <xdr:cNvPr id="116" name="直線コネクタ 115"/>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57785</xdr:rowOff>
    </xdr:from>
    <xdr:ext cx="598805" cy="259080"/>
    <xdr:sp macro="" textlink="">
      <xdr:nvSpPr>
        <xdr:cNvPr id="117" name="物件費最大値テキスト"/>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111125</xdr:rowOff>
    </xdr:from>
    <xdr:to xmlns:xdr="http://schemas.openxmlformats.org/drawingml/2006/spreadsheetDrawing">
      <xdr:col>24</xdr:col>
      <xdr:colOff>152400</xdr:colOff>
      <xdr:row>51</xdr:row>
      <xdr:rowOff>111125</xdr:rowOff>
    </xdr:to>
    <xdr:cxnSp macro="">
      <xdr:nvCxnSpPr>
        <xdr:cNvPr id="118" name="直線コネクタ 117"/>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73660</xdr:rowOff>
    </xdr:from>
    <xdr:to xmlns:xdr="http://schemas.openxmlformats.org/drawingml/2006/spreadsheetDrawing">
      <xdr:col>24</xdr:col>
      <xdr:colOff>63500</xdr:colOff>
      <xdr:row>58</xdr:row>
      <xdr:rowOff>83820</xdr:rowOff>
    </xdr:to>
    <xdr:cxnSp macro="">
      <xdr:nvCxnSpPr>
        <xdr:cNvPr id="119" name="直線コネクタ 118"/>
        <xdr:cNvCxnSpPr/>
      </xdr:nvCxnSpPr>
      <xdr:spPr>
        <a:xfrm flipV="1">
          <a:off x="3797300" y="1001776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31750</xdr:rowOff>
    </xdr:from>
    <xdr:ext cx="534670" cy="249555"/>
    <xdr:sp macro="" textlink="">
      <xdr:nvSpPr>
        <xdr:cNvPr id="120" name="物件費平均値テキスト"/>
        <xdr:cNvSpPr txBox="1"/>
      </xdr:nvSpPr>
      <xdr:spPr>
        <a:xfrm>
          <a:off x="4686300" y="963295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xdr:rowOff>
    </xdr:from>
    <xdr:to xmlns:xdr="http://schemas.openxmlformats.org/drawingml/2006/spreadsheetDrawing">
      <xdr:col>24</xdr:col>
      <xdr:colOff>114300</xdr:colOff>
      <xdr:row>57</xdr:row>
      <xdr:rowOff>110490</xdr:rowOff>
    </xdr:to>
    <xdr:sp macro="" textlink="">
      <xdr:nvSpPr>
        <xdr:cNvPr id="121" name="フローチャート: 判断 120"/>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63500</xdr:rowOff>
    </xdr:from>
    <xdr:to xmlns:xdr="http://schemas.openxmlformats.org/drawingml/2006/spreadsheetDrawing">
      <xdr:col>19</xdr:col>
      <xdr:colOff>177800</xdr:colOff>
      <xdr:row>58</xdr:row>
      <xdr:rowOff>83820</xdr:rowOff>
    </xdr:to>
    <xdr:cxnSp macro="">
      <xdr:nvCxnSpPr>
        <xdr:cNvPr id="122" name="直線コネクタ 121"/>
        <xdr:cNvCxnSpPr/>
      </xdr:nvCxnSpPr>
      <xdr:spPr>
        <a:xfrm>
          <a:off x="2908300" y="10007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57</xdr:row>
      <xdr:rowOff>170815</xdr:rowOff>
    </xdr:to>
    <xdr:sp macro="" textlink="">
      <xdr:nvSpPr>
        <xdr:cNvPr id="123" name="フローチャート: 判断 122"/>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15875</xdr:rowOff>
    </xdr:from>
    <xdr:ext cx="525145" cy="259080"/>
    <xdr:sp macro="" textlink="">
      <xdr:nvSpPr>
        <xdr:cNvPr id="124" name="テキスト ボックス 123"/>
        <xdr:cNvSpPr txBox="1"/>
      </xdr:nvSpPr>
      <xdr:spPr>
        <a:xfrm>
          <a:off x="3529965" y="96170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63500</xdr:rowOff>
    </xdr:from>
    <xdr:to xmlns:xdr="http://schemas.openxmlformats.org/drawingml/2006/spreadsheetDrawing">
      <xdr:col>15</xdr:col>
      <xdr:colOff>50800</xdr:colOff>
      <xdr:row>58</xdr:row>
      <xdr:rowOff>111125</xdr:rowOff>
    </xdr:to>
    <xdr:cxnSp macro="">
      <xdr:nvCxnSpPr>
        <xdr:cNvPr id="125" name="直線コネクタ 124"/>
        <xdr:cNvCxnSpPr/>
      </xdr:nvCxnSpPr>
      <xdr:spPr>
        <a:xfrm flipV="1">
          <a:off x="2019300" y="100076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6" name="フローチャート: 判断 125"/>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167640</xdr:rowOff>
    </xdr:from>
    <xdr:ext cx="525145" cy="250190"/>
    <xdr:sp macro="" textlink="">
      <xdr:nvSpPr>
        <xdr:cNvPr id="127" name="テキスト ボックス 126"/>
        <xdr:cNvSpPr txBox="1"/>
      </xdr:nvSpPr>
      <xdr:spPr>
        <a:xfrm>
          <a:off x="2640965" y="959739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100330</xdr:rowOff>
    </xdr:from>
    <xdr:to xmlns:xdr="http://schemas.openxmlformats.org/drawingml/2006/spreadsheetDrawing">
      <xdr:col>10</xdr:col>
      <xdr:colOff>114300</xdr:colOff>
      <xdr:row>58</xdr:row>
      <xdr:rowOff>111125</xdr:rowOff>
    </xdr:to>
    <xdr:cxnSp macro="">
      <xdr:nvCxnSpPr>
        <xdr:cNvPr id="128" name="直線コネクタ 127"/>
        <xdr:cNvCxnSpPr/>
      </xdr:nvCxnSpPr>
      <xdr:spPr>
        <a:xfrm>
          <a:off x="1130300" y="100444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103505</xdr:rowOff>
    </xdr:from>
    <xdr:to xmlns:xdr="http://schemas.openxmlformats.org/drawingml/2006/spreadsheetDrawing">
      <xdr:col>10</xdr:col>
      <xdr:colOff>165100</xdr:colOff>
      <xdr:row>58</xdr:row>
      <xdr:rowOff>33655</xdr:rowOff>
    </xdr:to>
    <xdr:sp macro="" textlink="">
      <xdr:nvSpPr>
        <xdr:cNvPr id="129" name="フローチャート: 判断 128"/>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50165</xdr:rowOff>
    </xdr:from>
    <xdr:ext cx="525145" cy="259080"/>
    <xdr:sp macro="" textlink="">
      <xdr:nvSpPr>
        <xdr:cNvPr id="130" name="テキスト ボックス 129"/>
        <xdr:cNvSpPr txBox="1"/>
      </xdr:nvSpPr>
      <xdr:spPr>
        <a:xfrm>
          <a:off x="1751965" y="96513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154940</xdr:rowOff>
    </xdr:from>
    <xdr:to xmlns:xdr="http://schemas.openxmlformats.org/drawingml/2006/spreadsheetDrawing">
      <xdr:col>6</xdr:col>
      <xdr:colOff>38100</xdr:colOff>
      <xdr:row>58</xdr:row>
      <xdr:rowOff>85090</xdr:rowOff>
    </xdr:to>
    <xdr:sp macro="" textlink="">
      <xdr:nvSpPr>
        <xdr:cNvPr id="131" name="フローチャート: 判断 130"/>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101600</xdr:rowOff>
    </xdr:from>
    <xdr:ext cx="525145" cy="259080"/>
    <xdr:sp macro="" textlink="">
      <xdr:nvSpPr>
        <xdr:cNvPr id="132" name="テキスト ボックス 131"/>
        <xdr:cNvSpPr txBox="1"/>
      </xdr:nvSpPr>
      <xdr:spPr>
        <a:xfrm>
          <a:off x="862965" y="97028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22860</xdr:rowOff>
    </xdr:from>
    <xdr:to xmlns:xdr="http://schemas.openxmlformats.org/drawingml/2006/spreadsheetDrawing">
      <xdr:col>24</xdr:col>
      <xdr:colOff>114300</xdr:colOff>
      <xdr:row>58</xdr:row>
      <xdr:rowOff>124460</xdr:rowOff>
    </xdr:to>
    <xdr:sp macro="" textlink="">
      <xdr:nvSpPr>
        <xdr:cNvPr id="138" name="楕円 137"/>
        <xdr:cNvSpPr/>
      </xdr:nvSpPr>
      <xdr:spPr>
        <a:xfrm>
          <a:off x="45847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109220</xdr:rowOff>
    </xdr:from>
    <xdr:ext cx="534670" cy="251460"/>
    <xdr:sp macro="" textlink="">
      <xdr:nvSpPr>
        <xdr:cNvPr id="139" name="物件費該当値テキスト"/>
        <xdr:cNvSpPr txBox="1"/>
      </xdr:nvSpPr>
      <xdr:spPr>
        <a:xfrm>
          <a:off x="4686300" y="98818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33020</xdr:rowOff>
    </xdr:from>
    <xdr:to xmlns:xdr="http://schemas.openxmlformats.org/drawingml/2006/spreadsheetDrawing">
      <xdr:col>20</xdr:col>
      <xdr:colOff>38100</xdr:colOff>
      <xdr:row>58</xdr:row>
      <xdr:rowOff>134620</xdr:rowOff>
    </xdr:to>
    <xdr:sp macro="" textlink="">
      <xdr:nvSpPr>
        <xdr:cNvPr id="140" name="楕円 139"/>
        <xdr:cNvSpPr/>
      </xdr:nvSpPr>
      <xdr:spPr>
        <a:xfrm>
          <a:off x="3746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125730</xdr:rowOff>
    </xdr:from>
    <xdr:ext cx="525145" cy="259080"/>
    <xdr:sp macro="" textlink="">
      <xdr:nvSpPr>
        <xdr:cNvPr id="141" name="テキスト ボックス 140"/>
        <xdr:cNvSpPr txBox="1"/>
      </xdr:nvSpPr>
      <xdr:spPr>
        <a:xfrm>
          <a:off x="3529965" y="100698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12700</xdr:rowOff>
    </xdr:from>
    <xdr:to xmlns:xdr="http://schemas.openxmlformats.org/drawingml/2006/spreadsheetDrawing">
      <xdr:col>15</xdr:col>
      <xdr:colOff>101600</xdr:colOff>
      <xdr:row>58</xdr:row>
      <xdr:rowOff>114300</xdr:rowOff>
    </xdr:to>
    <xdr:sp macro="" textlink="">
      <xdr:nvSpPr>
        <xdr:cNvPr id="142" name="楕円 141"/>
        <xdr:cNvSpPr/>
      </xdr:nvSpPr>
      <xdr:spPr>
        <a:xfrm>
          <a:off x="2857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105410</xdr:rowOff>
    </xdr:from>
    <xdr:ext cx="525145" cy="259080"/>
    <xdr:sp macro="" textlink="">
      <xdr:nvSpPr>
        <xdr:cNvPr id="143" name="テキスト ボックス 142"/>
        <xdr:cNvSpPr txBox="1"/>
      </xdr:nvSpPr>
      <xdr:spPr>
        <a:xfrm>
          <a:off x="2640965" y="100495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60325</xdr:rowOff>
    </xdr:from>
    <xdr:to xmlns:xdr="http://schemas.openxmlformats.org/drawingml/2006/spreadsheetDrawing">
      <xdr:col>10</xdr:col>
      <xdr:colOff>165100</xdr:colOff>
      <xdr:row>58</xdr:row>
      <xdr:rowOff>161925</xdr:rowOff>
    </xdr:to>
    <xdr:sp macro="" textlink="">
      <xdr:nvSpPr>
        <xdr:cNvPr id="144" name="楕円 143"/>
        <xdr:cNvSpPr/>
      </xdr:nvSpPr>
      <xdr:spPr>
        <a:xfrm>
          <a:off x="1968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153035</xdr:rowOff>
    </xdr:from>
    <xdr:ext cx="525145" cy="259080"/>
    <xdr:sp macro="" textlink="">
      <xdr:nvSpPr>
        <xdr:cNvPr id="145" name="テキスト ボックス 144"/>
        <xdr:cNvSpPr txBox="1"/>
      </xdr:nvSpPr>
      <xdr:spPr>
        <a:xfrm>
          <a:off x="1751965" y="100971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49530</xdr:rowOff>
    </xdr:from>
    <xdr:to xmlns:xdr="http://schemas.openxmlformats.org/drawingml/2006/spreadsheetDrawing">
      <xdr:col>6</xdr:col>
      <xdr:colOff>38100</xdr:colOff>
      <xdr:row>58</xdr:row>
      <xdr:rowOff>151130</xdr:rowOff>
    </xdr:to>
    <xdr:sp macro="" textlink="">
      <xdr:nvSpPr>
        <xdr:cNvPr id="146" name="楕円 145"/>
        <xdr:cNvSpPr/>
      </xdr:nvSpPr>
      <xdr:spPr>
        <a:xfrm>
          <a:off x="1079500" y="99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142240</xdr:rowOff>
    </xdr:from>
    <xdr:ext cx="525145" cy="259080"/>
    <xdr:sp macro="" textlink="">
      <xdr:nvSpPr>
        <xdr:cNvPr id="147" name="テキスト ボックス 146"/>
        <xdr:cNvSpPr txBox="1"/>
      </xdr:nvSpPr>
      <xdr:spPr>
        <a:xfrm>
          <a:off x="862965" y="100863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360" cy="217170"/>
    <xdr:sp macro="" textlink="">
      <xdr:nvSpPr>
        <xdr:cNvPr id="156" name="テキスト ボックス 155"/>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9395" cy="259080"/>
    <xdr:sp macro="" textlink="">
      <xdr:nvSpPr>
        <xdr:cNvPr id="159" name="テキスト ボックス 158"/>
        <xdr:cNvSpPr txBox="1"/>
      </xdr:nvSpPr>
      <xdr:spPr>
        <a:xfrm>
          <a:off x="513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9555"/>
    <xdr:sp macro="" textlink="">
      <xdr:nvSpPr>
        <xdr:cNvPr id="163" name="テキスト ボックス 162"/>
        <xdr:cNvSpPr txBox="1"/>
      </xdr:nvSpPr>
      <xdr:spPr>
        <a:xfrm>
          <a:off x="230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105" cy="249555"/>
    <xdr:sp macro="" textlink="">
      <xdr:nvSpPr>
        <xdr:cNvPr id="169" name="テキスト ボックス 168"/>
        <xdr:cNvSpPr txBox="1"/>
      </xdr:nvSpPr>
      <xdr:spPr>
        <a:xfrm>
          <a:off x="166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33020</xdr:rowOff>
    </xdr:from>
    <xdr:to xmlns:xdr="http://schemas.openxmlformats.org/drawingml/2006/spreadsheetDrawing">
      <xdr:col>24</xdr:col>
      <xdr:colOff>62865</xdr:colOff>
      <xdr:row>79</xdr:row>
      <xdr:rowOff>25400</xdr:rowOff>
    </xdr:to>
    <xdr:cxnSp macro="">
      <xdr:nvCxnSpPr>
        <xdr:cNvPr id="171" name="直線コネクタ 170"/>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29210</xdr:rowOff>
    </xdr:from>
    <xdr:ext cx="469900" cy="251460"/>
    <xdr:sp macro="" textlink="">
      <xdr:nvSpPr>
        <xdr:cNvPr id="172" name="維持補修費最小値テキスト"/>
        <xdr:cNvSpPr txBox="1"/>
      </xdr:nvSpPr>
      <xdr:spPr>
        <a:xfrm>
          <a:off x="4686300" y="135737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25400</xdr:rowOff>
    </xdr:from>
    <xdr:to xmlns:xdr="http://schemas.openxmlformats.org/drawingml/2006/spreadsheetDrawing">
      <xdr:col>24</xdr:col>
      <xdr:colOff>152400</xdr:colOff>
      <xdr:row>79</xdr:row>
      <xdr:rowOff>25400</xdr:rowOff>
    </xdr:to>
    <xdr:cxnSp macro="">
      <xdr:nvCxnSpPr>
        <xdr:cNvPr id="173" name="直線コネクタ 172"/>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151130</xdr:rowOff>
    </xdr:from>
    <xdr:ext cx="534670" cy="259080"/>
    <xdr:sp macro="" textlink="">
      <xdr:nvSpPr>
        <xdr:cNvPr id="174" name="維持補修費最大値テキスト"/>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33020</xdr:rowOff>
    </xdr:from>
    <xdr:to xmlns:xdr="http://schemas.openxmlformats.org/drawingml/2006/spreadsheetDrawing">
      <xdr:col>24</xdr:col>
      <xdr:colOff>152400</xdr:colOff>
      <xdr:row>70</xdr:row>
      <xdr:rowOff>33020</xdr:rowOff>
    </xdr:to>
    <xdr:cxnSp macro="">
      <xdr:nvCxnSpPr>
        <xdr:cNvPr id="175" name="直線コネクタ 174"/>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152400</xdr:rowOff>
    </xdr:from>
    <xdr:to xmlns:xdr="http://schemas.openxmlformats.org/drawingml/2006/spreadsheetDrawing">
      <xdr:col>24</xdr:col>
      <xdr:colOff>63500</xdr:colOff>
      <xdr:row>78</xdr:row>
      <xdr:rowOff>154940</xdr:rowOff>
    </xdr:to>
    <xdr:cxnSp macro="">
      <xdr:nvCxnSpPr>
        <xdr:cNvPr id="176" name="直線コネクタ 175"/>
        <xdr:cNvCxnSpPr/>
      </xdr:nvCxnSpPr>
      <xdr:spPr>
        <a:xfrm flipV="1">
          <a:off x="3797300" y="135255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160655</xdr:rowOff>
    </xdr:from>
    <xdr:ext cx="534670" cy="259080"/>
    <xdr:sp macro="" textlink="">
      <xdr:nvSpPr>
        <xdr:cNvPr id="177" name="維持補修費平均値テキスト"/>
        <xdr:cNvSpPr txBox="1"/>
      </xdr:nvSpPr>
      <xdr:spPr>
        <a:xfrm>
          <a:off x="4686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137795</xdr:rowOff>
    </xdr:from>
    <xdr:to xmlns:xdr="http://schemas.openxmlformats.org/drawingml/2006/spreadsheetDrawing">
      <xdr:col>24</xdr:col>
      <xdr:colOff>114300</xdr:colOff>
      <xdr:row>78</xdr:row>
      <xdr:rowOff>67945</xdr:rowOff>
    </xdr:to>
    <xdr:sp macro="" textlink="">
      <xdr:nvSpPr>
        <xdr:cNvPr id="178" name="フローチャート: 判断 177"/>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125730</xdr:rowOff>
    </xdr:from>
    <xdr:to xmlns:xdr="http://schemas.openxmlformats.org/drawingml/2006/spreadsheetDrawing">
      <xdr:col>19</xdr:col>
      <xdr:colOff>177800</xdr:colOff>
      <xdr:row>78</xdr:row>
      <xdr:rowOff>154940</xdr:rowOff>
    </xdr:to>
    <xdr:cxnSp macro="">
      <xdr:nvCxnSpPr>
        <xdr:cNvPr id="179" name="直線コネクタ 178"/>
        <xdr:cNvCxnSpPr/>
      </xdr:nvCxnSpPr>
      <xdr:spPr>
        <a:xfrm>
          <a:off x="2908300" y="134988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15875</xdr:rowOff>
    </xdr:from>
    <xdr:to xmlns:xdr="http://schemas.openxmlformats.org/drawingml/2006/spreadsheetDrawing">
      <xdr:col>20</xdr:col>
      <xdr:colOff>38100</xdr:colOff>
      <xdr:row>78</xdr:row>
      <xdr:rowOff>117475</xdr:rowOff>
    </xdr:to>
    <xdr:sp macro="" textlink="">
      <xdr:nvSpPr>
        <xdr:cNvPr id="180" name="フローチャート: 判断 179"/>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133985</xdr:rowOff>
    </xdr:from>
    <xdr:ext cx="460375" cy="249555"/>
    <xdr:sp macro="" textlink="">
      <xdr:nvSpPr>
        <xdr:cNvPr id="181" name="テキスト ボックス 180"/>
        <xdr:cNvSpPr txBox="1"/>
      </xdr:nvSpPr>
      <xdr:spPr>
        <a:xfrm>
          <a:off x="3562350" y="1316418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125730</xdr:rowOff>
    </xdr:from>
    <xdr:to xmlns:xdr="http://schemas.openxmlformats.org/drawingml/2006/spreadsheetDrawing">
      <xdr:col>15</xdr:col>
      <xdr:colOff>50800</xdr:colOff>
      <xdr:row>78</xdr:row>
      <xdr:rowOff>160655</xdr:rowOff>
    </xdr:to>
    <xdr:cxnSp macro="">
      <xdr:nvCxnSpPr>
        <xdr:cNvPr id="182" name="直線コネクタ 181"/>
        <xdr:cNvCxnSpPr/>
      </xdr:nvCxnSpPr>
      <xdr:spPr>
        <a:xfrm flipV="1">
          <a:off x="2019300" y="1349883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12700</xdr:rowOff>
    </xdr:from>
    <xdr:to xmlns:xdr="http://schemas.openxmlformats.org/drawingml/2006/spreadsheetDrawing">
      <xdr:col>15</xdr:col>
      <xdr:colOff>101600</xdr:colOff>
      <xdr:row>78</xdr:row>
      <xdr:rowOff>114300</xdr:rowOff>
    </xdr:to>
    <xdr:sp macro="" textlink="">
      <xdr:nvSpPr>
        <xdr:cNvPr id="183" name="フローチャート: 判断 182"/>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130810</xdr:rowOff>
    </xdr:from>
    <xdr:ext cx="460375" cy="259080"/>
    <xdr:sp macro="" textlink="">
      <xdr:nvSpPr>
        <xdr:cNvPr id="184" name="テキスト ボックス 183"/>
        <xdr:cNvSpPr txBox="1"/>
      </xdr:nvSpPr>
      <xdr:spPr>
        <a:xfrm>
          <a:off x="2673350" y="131610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160655</xdr:rowOff>
    </xdr:from>
    <xdr:to xmlns:xdr="http://schemas.openxmlformats.org/drawingml/2006/spreadsheetDrawing">
      <xdr:col>10</xdr:col>
      <xdr:colOff>114300</xdr:colOff>
      <xdr:row>78</xdr:row>
      <xdr:rowOff>163830</xdr:rowOff>
    </xdr:to>
    <xdr:cxnSp macro="">
      <xdr:nvCxnSpPr>
        <xdr:cNvPr id="185" name="直線コネクタ 184"/>
        <xdr:cNvCxnSpPr/>
      </xdr:nvCxnSpPr>
      <xdr:spPr>
        <a:xfrm flipV="1">
          <a:off x="1130300" y="135337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170815</xdr:rowOff>
    </xdr:from>
    <xdr:to xmlns:xdr="http://schemas.openxmlformats.org/drawingml/2006/spreadsheetDrawing">
      <xdr:col>10</xdr:col>
      <xdr:colOff>165100</xdr:colOff>
      <xdr:row>78</xdr:row>
      <xdr:rowOff>100965</xdr:rowOff>
    </xdr:to>
    <xdr:sp macro="" textlink="">
      <xdr:nvSpPr>
        <xdr:cNvPr id="186" name="フローチャート: 判断 185"/>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117475</xdr:rowOff>
    </xdr:from>
    <xdr:ext cx="460375" cy="259080"/>
    <xdr:sp macro="" textlink="">
      <xdr:nvSpPr>
        <xdr:cNvPr id="187" name="テキスト ボックス 186"/>
        <xdr:cNvSpPr txBox="1"/>
      </xdr:nvSpPr>
      <xdr:spPr>
        <a:xfrm>
          <a:off x="1784350" y="131476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88" name="フローチャート: 判断 187"/>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128905</xdr:rowOff>
    </xdr:from>
    <xdr:ext cx="460375" cy="259080"/>
    <xdr:sp macro="" textlink="">
      <xdr:nvSpPr>
        <xdr:cNvPr id="189" name="テキスト ボックス 188"/>
        <xdr:cNvSpPr txBox="1"/>
      </xdr:nvSpPr>
      <xdr:spPr>
        <a:xfrm>
          <a:off x="895350" y="131591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101600</xdr:rowOff>
    </xdr:from>
    <xdr:to xmlns:xdr="http://schemas.openxmlformats.org/drawingml/2006/spreadsheetDrawing">
      <xdr:col>24</xdr:col>
      <xdr:colOff>114300</xdr:colOff>
      <xdr:row>79</xdr:row>
      <xdr:rowOff>31750</xdr:rowOff>
    </xdr:to>
    <xdr:sp macro="" textlink="">
      <xdr:nvSpPr>
        <xdr:cNvPr id="195" name="楕円 194"/>
        <xdr:cNvSpPr/>
      </xdr:nvSpPr>
      <xdr:spPr>
        <a:xfrm>
          <a:off x="4584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16510</xdr:rowOff>
    </xdr:from>
    <xdr:ext cx="469900" cy="259080"/>
    <xdr:sp macro="" textlink="">
      <xdr:nvSpPr>
        <xdr:cNvPr id="196" name="維持補修費該当値テキスト"/>
        <xdr:cNvSpPr txBox="1"/>
      </xdr:nvSpPr>
      <xdr:spPr>
        <a:xfrm>
          <a:off x="4686300" y="1338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103505</xdr:rowOff>
    </xdr:from>
    <xdr:to xmlns:xdr="http://schemas.openxmlformats.org/drawingml/2006/spreadsheetDrawing">
      <xdr:col>20</xdr:col>
      <xdr:colOff>38100</xdr:colOff>
      <xdr:row>79</xdr:row>
      <xdr:rowOff>33655</xdr:rowOff>
    </xdr:to>
    <xdr:sp macro="" textlink="">
      <xdr:nvSpPr>
        <xdr:cNvPr id="197" name="楕円 196"/>
        <xdr:cNvSpPr/>
      </xdr:nvSpPr>
      <xdr:spPr>
        <a:xfrm>
          <a:off x="3746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24765</xdr:rowOff>
    </xdr:from>
    <xdr:ext cx="460375" cy="259080"/>
    <xdr:sp macro="" textlink="">
      <xdr:nvSpPr>
        <xdr:cNvPr id="198" name="テキスト ボックス 197"/>
        <xdr:cNvSpPr txBox="1"/>
      </xdr:nvSpPr>
      <xdr:spPr>
        <a:xfrm>
          <a:off x="3562350" y="1356931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74930</xdr:rowOff>
    </xdr:from>
    <xdr:to xmlns:xdr="http://schemas.openxmlformats.org/drawingml/2006/spreadsheetDrawing">
      <xdr:col>15</xdr:col>
      <xdr:colOff>101600</xdr:colOff>
      <xdr:row>79</xdr:row>
      <xdr:rowOff>5080</xdr:rowOff>
    </xdr:to>
    <xdr:sp macro="" textlink="">
      <xdr:nvSpPr>
        <xdr:cNvPr id="199" name="楕円 198"/>
        <xdr:cNvSpPr/>
      </xdr:nvSpPr>
      <xdr:spPr>
        <a:xfrm>
          <a:off x="2857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167640</xdr:rowOff>
    </xdr:from>
    <xdr:ext cx="460375" cy="250190"/>
    <xdr:sp macro="" textlink="">
      <xdr:nvSpPr>
        <xdr:cNvPr id="200" name="テキスト ボックス 199"/>
        <xdr:cNvSpPr txBox="1"/>
      </xdr:nvSpPr>
      <xdr:spPr>
        <a:xfrm>
          <a:off x="2673350" y="1354074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109855</xdr:rowOff>
    </xdr:from>
    <xdr:to xmlns:xdr="http://schemas.openxmlformats.org/drawingml/2006/spreadsheetDrawing">
      <xdr:col>10</xdr:col>
      <xdr:colOff>165100</xdr:colOff>
      <xdr:row>79</xdr:row>
      <xdr:rowOff>40640</xdr:rowOff>
    </xdr:to>
    <xdr:sp macro="" textlink="">
      <xdr:nvSpPr>
        <xdr:cNvPr id="201" name="楕円 200"/>
        <xdr:cNvSpPr/>
      </xdr:nvSpPr>
      <xdr:spPr>
        <a:xfrm>
          <a:off x="19685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31115</xdr:rowOff>
    </xdr:from>
    <xdr:ext cx="460375" cy="249555"/>
    <xdr:sp macro="" textlink="">
      <xdr:nvSpPr>
        <xdr:cNvPr id="202" name="テキスト ボックス 201"/>
        <xdr:cNvSpPr txBox="1"/>
      </xdr:nvSpPr>
      <xdr:spPr>
        <a:xfrm>
          <a:off x="1784350" y="1357566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113030</xdr:rowOff>
    </xdr:from>
    <xdr:to xmlns:xdr="http://schemas.openxmlformats.org/drawingml/2006/spreadsheetDrawing">
      <xdr:col>6</xdr:col>
      <xdr:colOff>38100</xdr:colOff>
      <xdr:row>79</xdr:row>
      <xdr:rowOff>43180</xdr:rowOff>
    </xdr:to>
    <xdr:sp macro="" textlink="">
      <xdr:nvSpPr>
        <xdr:cNvPr id="203" name="楕円 202"/>
        <xdr:cNvSpPr/>
      </xdr:nvSpPr>
      <xdr:spPr>
        <a:xfrm>
          <a:off x="1079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34290</xdr:rowOff>
    </xdr:from>
    <xdr:ext cx="460375" cy="259080"/>
    <xdr:sp macro="" textlink="">
      <xdr:nvSpPr>
        <xdr:cNvPr id="204" name="テキスト ボックス 203"/>
        <xdr:cNvSpPr txBox="1"/>
      </xdr:nvSpPr>
      <xdr:spPr>
        <a:xfrm>
          <a:off x="895350" y="135788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360" cy="217170"/>
    <xdr:sp macro="" textlink="">
      <xdr:nvSpPr>
        <xdr:cNvPr id="213" name="テキスト ボックス 212"/>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9555"/>
    <xdr:sp macro="" textlink="">
      <xdr:nvSpPr>
        <xdr:cNvPr id="215" name="テキスト ボックス 214"/>
        <xdr:cNvSpPr txBox="1"/>
      </xdr:nvSpPr>
      <xdr:spPr>
        <a:xfrm>
          <a:off x="230505" y="1725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9" name="テキスト ボックス 218"/>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6105" cy="259080"/>
    <xdr:sp macro="" textlink="">
      <xdr:nvSpPr>
        <xdr:cNvPr id="221" name="テキスト ボックス 220"/>
        <xdr:cNvSpPr txBox="1"/>
      </xdr:nvSpPr>
      <xdr:spPr>
        <a:xfrm>
          <a:off x="166370" y="162769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6105" cy="251460"/>
    <xdr:sp macro="" textlink="">
      <xdr:nvSpPr>
        <xdr:cNvPr id="223" name="テキスト ボックス 222"/>
        <xdr:cNvSpPr txBox="1"/>
      </xdr:nvSpPr>
      <xdr:spPr>
        <a:xfrm>
          <a:off x="166370" y="15951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6105" cy="258445"/>
    <xdr:sp macro="" textlink="">
      <xdr:nvSpPr>
        <xdr:cNvPr id="225" name="テキスト ボックス 224"/>
        <xdr:cNvSpPr txBox="1"/>
      </xdr:nvSpPr>
      <xdr:spPr>
        <a:xfrm>
          <a:off x="166370" y="15624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6105" cy="259080"/>
    <xdr:sp macro="" textlink="">
      <xdr:nvSpPr>
        <xdr:cNvPr id="227" name="テキスト ボックス 226"/>
        <xdr:cNvSpPr txBox="1"/>
      </xdr:nvSpPr>
      <xdr:spPr>
        <a:xfrm>
          <a:off x="166370" y="15297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105" cy="249555"/>
    <xdr:sp macro="" textlink="">
      <xdr:nvSpPr>
        <xdr:cNvPr id="229" name="テキスト ボックス 228"/>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扶助費最小値テキスト"/>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139065</xdr:rowOff>
    </xdr:from>
    <xdr:ext cx="598805" cy="259080"/>
    <xdr:sp macro="" textlink="">
      <xdr:nvSpPr>
        <xdr:cNvPr id="234" name="扶助費最大値テキスト"/>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91440</xdr:rowOff>
    </xdr:from>
    <xdr:to xmlns:xdr="http://schemas.openxmlformats.org/drawingml/2006/spreadsheetDrawing">
      <xdr:col>24</xdr:col>
      <xdr:colOff>63500</xdr:colOff>
      <xdr:row>96</xdr:row>
      <xdr:rowOff>73025</xdr:rowOff>
    </xdr:to>
    <xdr:cxnSp macro="">
      <xdr:nvCxnSpPr>
        <xdr:cNvPr id="236" name="直線コネクタ 235"/>
        <xdr:cNvCxnSpPr/>
      </xdr:nvCxnSpPr>
      <xdr:spPr>
        <a:xfrm flipV="1">
          <a:off x="3797300" y="16379190"/>
          <a:ext cx="8382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7620</xdr:rowOff>
    </xdr:from>
    <xdr:ext cx="598805" cy="250190"/>
    <xdr:sp macro="" textlink="">
      <xdr:nvSpPr>
        <xdr:cNvPr id="237" name="扶助費平均値テキスト"/>
        <xdr:cNvSpPr txBox="1"/>
      </xdr:nvSpPr>
      <xdr:spPr>
        <a:xfrm>
          <a:off x="4686300" y="1646682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73025</xdr:rowOff>
    </xdr:from>
    <xdr:to xmlns:xdr="http://schemas.openxmlformats.org/drawingml/2006/spreadsheetDrawing">
      <xdr:col>19</xdr:col>
      <xdr:colOff>177800</xdr:colOff>
      <xdr:row>97</xdr:row>
      <xdr:rowOff>27305</xdr:rowOff>
    </xdr:to>
    <xdr:cxnSp macro="">
      <xdr:nvCxnSpPr>
        <xdr:cNvPr id="239" name="直線コネクタ 238"/>
        <xdr:cNvCxnSpPr/>
      </xdr:nvCxnSpPr>
      <xdr:spPr>
        <a:xfrm flipV="1">
          <a:off x="2908300" y="1653222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33655</xdr:rowOff>
    </xdr:from>
    <xdr:ext cx="589280" cy="258445"/>
    <xdr:sp macro="" textlink="">
      <xdr:nvSpPr>
        <xdr:cNvPr id="241" name="テキスト ボックス 240"/>
        <xdr:cNvSpPr txBox="1"/>
      </xdr:nvSpPr>
      <xdr:spPr>
        <a:xfrm>
          <a:off x="3497580" y="1666430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45720</xdr:rowOff>
    </xdr:from>
    <xdr:to xmlns:xdr="http://schemas.openxmlformats.org/drawingml/2006/spreadsheetDrawing">
      <xdr:col>15</xdr:col>
      <xdr:colOff>50800</xdr:colOff>
      <xdr:row>97</xdr:row>
      <xdr:rowOff>27305</xdr:rowOff>
    </xdr:to>
    <xdr:cxnSp macro="">
      <xdr:nvCxnSpPr>
        <xdr:cNvPr id="242" name="直線コネクタ 241"/>
        <xdr:cNvCxnSpPr/>
      </xdr:nvCxnSpPr>
      <xdr:spPr>
        <a:xfrm>
          <a:off x="2019300" y="1650492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111760</xdr:rowOff>
    </xdr:from>
    <xdr:ext cx="525145" cy="249555"/>
    <xdr:sp macro="" textlink="">
      <xdr:nvSpPr>
        <xdr:cNvPr id="244" name="テキスト ボックス 243"/>
        <xdr:cNvSpPr txBox="1"/>
      </xdr:nvSpPr>
      <xdr:spPr>
        <a:xfrm>
          <a:off x="2640965" y="1674241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45720</xdr:rowOff>
    </xdr:from>
    <xdr:to xmlns:xdr="http://schemas.openxmlformats.org/drawingml/2006/spreadsheetDrawing">
      <xdr:col>10</xdr:col>
      <xdr:colOff>114300</xdr:colOff>
      <xdr:row>97</xdr:row>
      <xdr:rowOff>151765</xdr:rowOff>
    </xdr:to>
    <xdr:cxnSp macro="">
      <xdr:nvCxnSpPr>
        <xdr:cNvPr id="245" name="直線コネクタ 244"/>
        <xdr:cNvCxnSpPr/>
      </xdr:nvCxnSpPr>
      <xdr:spPr>
        <a:xfrm flipV="1">
          <a:off x="1130300" y="16504920"/>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156845</xdr:rowOff>
    </xdr:from>
    <xdr:ext cx="589280" cy="249555"/>
    <xdr:sp macro="" textlink="">
      <xdr:nvSpPr>
        <xdr:cNvPr id="247" name="テキスト ボックス 246"/>
        <xdr:cNvSpPr txBox="1"/>
      </xdr:nvSpPr>
      <xdr:spPr>
        <a:xfrm>
          <a:off x="1719580" y="1661604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55245</xdr:rowOff>
    </xdr:from>
    <xdr:ext cx="525145" cy="249555"/>
    <xdr:sp macro="" textlink="">
      <xdr:nvSpPr>
        <xdr:cNvPr id="249" name="テキスト ボックス 248"/>
        <xdr:cNvSpPr txBox="1"/>
      </xdr:nvSpPr>
      <xdr:spPr>
        <a:xfrm>
          <a:off x="862965" y="168573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40640</xdr:rowOff>
    </xdr:from>
    <xdr:to xmlns:xdr="http://schemas.openxmlformats.org/drawingml/2006/spreadsheetDrawing">
      <xdr:col>24</xdr:col>
      <xdr:colOff>114300</xdr:colOff>
      <xdr:row>95</xdr:row>
      <xdr:rowOff>142240</xdr:rowOff>
    </xdr:to>
    <xdr:sp macro="" textlink="">
      <xdr:nvSpPr>
        <xdr:cNvPr id="255" name="楕円 254"/>
        <xdr:cNvSpPr/>
      </xdr:nvSpPr>
      <xdr:spPr>
        <a:xfrm>
          <a:off x="4584700"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63500</xdr:rowOff>
    </xdr:from>
    <xdr:ext cx="598805" cy="251460"/>
    <xdr:sp macro="" textlink="">
      <xdr:nvSpPr>
        <xdr:cNvPr id="256" name="扶助費該当値テキスト"/>
        <xdr:cNvSpPr txBox="1"/>
      </xdr:nvSpPr>
      <xdr:spPr>
        <a:xfrm>
          <a:off x="4686300" y="161798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22225</xdr:rowOff>
    </xdr:from>
    <xdr:to xmlns:xdr="http://schemas.openxmlformats.org/drawingml/2006/spreadsheetDrawing">
      <xdr:col>20</xdr:col>
      <xdr:colOff>38100</xdr:colOff>
      <xdr:row>96</xdr:row>
      <xdr:rowOff>123825</xdr:rowOff>
    </xdr:to>
    <xdr:sp macro="" textlink="">
      <xdr:nvSpPr>
        <xdr:cNvPr id="257" name="楕円 256"/>
        <xdr:cNvSpPr/>
      </xdr:nvSpPr>
      <xdr:spPr>
        <a:xfrm>
          <a:off x="3746500"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140970</xdr:rowOff>
    </xdr:from>
    <xdr:ext cx="589280" cy="259080"/>
    <xdr:sp macro="" textlink="">
      <xdr:nvSpPr>
        <xdr:cNvPr id="258" name="テキスト ボックス 257"/>
        <xdr:cNvSpPr txBox="1"/>
      </xdr:nvSpPr>
      <xdr:spPr>
        <a:xfrm>
          <a:off x="3497580" y="162572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147955</xdr:rowOff>
    </xdr:from>
    <xdr:to xmlns:xdr="http://schemas.openxmlformats.org/drawingml/2006/spreadsheetDrawing">
      <xdr:col>15</xdr:col>
      <xdr:colOff>101600</xdr:colOff>
      <xdr:row>97</xdr:row>
      <xdr:rowOff>78105</xdr:rowOff>
    </xdr:to>
    <xdr:sp macro="" textlink="">
      <xdr:nvSpPr>
        <xdr:cNvPr id="259" name="楕円 258"/>
        <xdr:cNvSpPr/>
      </xdr:nvSpPr>
      <xdr:spPr>
        <a:xfrm>
          <a:off x="2857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94615</xdr:rowOff>
    </xdr:from>
    <xdr:ext cx="525145" cy="259080"/>
    <xdr:sp macro="" textlink="">
      <xdr:nvSpPr>
        <xdr:cNvPr id="260" name="テキスト ボックス 259"/>
        <xdr:cNvSpPr txBox="1"/>
      </xdr:nvSpPr>
      <xdr:spPr>
        <a:xfrm>
          <a:off x="2640965" y="163823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166370</xdr:rowOff>
    </xdr:from>
    <xdr:to xmlns:xdr="http://schemas.openxmlformats.org/drawingml/2006/spreadsheetDrawing">
      <xdr:col>10</xdr:col>
      <xdr:colOff>165100</xdr:colOff>
      <xdr:row>96</xdr:row>
      <xdr:rowOff>96520</xdr:rowOff>
    </xdr:to>
    <xdr:sp macro="" textlink="">
      <xdr:nvSpPr>
        <xdr:cNvPr id="261" name="楕円 260"/>
        <xdr:cNvSpPr/>
      </xdr:nvSpPr>
      <xdr:spPr>
        <a:xfrm>
          <a:off x="1968500" y="164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113030</xdr:rowOff>
    </xdr:from>
    <xdr:ext cx="589280" cy="259080"/>
    <xdr:sp macro="" textlink="">
      <xdr:nvSpPr>
        <xdr:cNvPr id="262" name="テキスト ボックス 261"/>
        <xdr:cNvSpPr txBox="1"/>
      </xdr:nvSpPr>
      <xdr:spPr>
        <a:xfrm>
          <a:off x="1719580" y="1622933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100965</xdr:rowOff>
    </xdr:from>
    <xdr:to xmlns:xdr="http://schemas.openxmlformats.org/drawingml/2006/spreadsheetDrawing">
      <xdr:col>6</xdr:col>
      <xdr:colOff>38100</xdr:colOff>
      <xdr:row>98</xdr:row>
      <xdr:rowOff>31115</xdr:rowOff>
    </xdr:to>
    <xdr:sp macro="" textlink="">
      <xdr:nvSpPr>
        <xdr:cNvPr id="263" name="楕円 262"/>
        <xdr:cNvSpPr/>
      </xdr:nvSpPr>
      <xdr:spPr>
        <a:xfrm>
          <a:off x="1079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47625</xdr:rowOff>
    </xdr:from>
    <xdr:ext cx="525145" cy="259080"/>
    <xdr:sp macro="" textlink="">
      <xdr:nvSpPr>
        <xdr:cNvPr id="264" name="テキスト ボックス 263"/>
        <xdr:cNvSpPr txBox="1"/>
      </xdr:nvSpPr>
      <xdr:spPr>
        <a:xfrm>
          <a:off x="862965" y="165068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360" cy="217170"/>
    <xdr:sp macro="" textlink="">
      <xdr:nvSpPr>
        <xdr:cNvPr id="273" name="テキスト ボックス 272"/>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9395" cy="259080"/>
    <xdr:sp macro="" textlink="">
      <xdr:nvSpPr>
        <xdr:cNvPr id="276" name="テキスト ボックス 275"/>
        <xdr:cNvSpPr txBox="1"/>
      </xdr:nvSpPr>
      <xdr:spPr>
        <a:xfrm>
          <a:off x="6355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8" name="テキスト ボックス 277"/>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6105" cy="249555"/>
    <xdr:sp macro="" textlink="">
      <xdr:nvSpPr>
        <xdr:cNvPr id="280" name="テキスト ボックス 279"/>
        <xdr:cNvSpPr txBox="1"/>
      </xdr:nvSpPr>
      <xdr:spPr>
        <a:xfrm>
          <a:off x="6008370" y="5826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6105" cy="259080"/>
    <xdr:sp macro="" textlink="">
      <xdr:nvSpPr>
        <xdr:cNvPr id="282" name="テキスト ボックス 281"/>
        <xdr:cNvSpPr txBox="1"/>
      </xdr:nvSpPr>
      <xdr:spPr>
        <a:xfrm>
          <a:off x="6008370" y="544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6105" cy="259080"/>
    <xdr:sp macro="" textlink="">
      <xdr:nvSpPr>
        <xdr:cNvPr id="284" name="テキスト ボックス 283"/>
        <xdr:cNvSpPr txBox="1"/>
      </xdr:nvSpPr>
      <xdr:spPr>
        <a:xfrm>
          <a:off x="6008370" y="506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6105" cy="249555"/>
    <xdr:sp macro="" textlink="">
      <xdr:nvSpPr>
        <xdr:cNvPr id="286" name="テキスト ボックス 285"/>
        <xdr:cNvSpPr txBox="1"/>
      </xdr:nvSpPr>
      <xdr:spPr>
        <a:xfrm>
          <a:off x="6008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66675</xdr:rowOff>
    </xdr:from>
    <xdr:to xmlns:xdr="http://schemas.openxmlformats.org/drawingml/2006/spreadsheetDrawing">
      <xdr:col>54</xdr:col>
      <xdr:colOff>189865</xdr:colOff>
      <xdr:row>37</xdr:row>
      <xdr:rowOff>118745</xdr:rowOff>
    </xdr:to>
    <xdr:cxnSp macro="">
      <xdr:nvCxnSpPr>
        <xdr:cNvPr id="288" name="直線コネクタ 287"/>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122555</xdr:rowOff>
    </xdr:from>
    <xdr:ext cx="534670" cy="249555"/>
    <xdr:sp macro="" textlink="">
      <xdr:nvSpPr>
        <xdr:cNvPr id="289" name="補助費等最小値テキスト"/>
        <xdr:cNvSpPr txBox="1"/>
      </xdr:nvSpPr>
      <xdr:spPr>
        <a:xfrm>
          <a:off x="10528300" y="64662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118745</xdr:rowOff>
    </xdr:from>
    <xdr:to xmlns:xdr="http://schemas.openxmlformats.org/drawingml/2006/spreadsheetDrawing">
      <xdr:col>55</xdr:col>
      <xdr:colOff>88900</xdr:colOff>
      <xdr:row>37</xdr:row>
      <xdr:rowOff>118745</xdr:rowOff>
    </xdr:to>
    <xdr:cxnSp macro="">
      <xdr:nvCxnSpPr>
        <xdr:cNvPr id="290" name="直線コネクタ 289"/>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13335</xdr:rowOff>
    </xdr:from>
    <xdr:ext cx="598805" cy="259080"/>
    <xdr:sp macro="" textlink="">
      <xdr:nvSpPr>
        <xdr:cNvPr id="291" name="補助費等最大値テキスト"/>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66675</xdr:rowOff>
    </xdr:from>
    <xdr:to xmlns:xdr="http://schemas.openxmlformats.org/drawingml/2006/spreadsheetDrawing">
      <xdr:col>55</xdr:col>
      <xdr:colOff>88900</xdr:colOff>
      <xdr:row>31</xdr:row>
      <xdr:rowOff>66675</xdr:rowOff>
    </xdr:to>
    <xdr:cxnSp macro="">
      <xdr:nvCxnSpPr>
        <xdr:cNvPr id="292" name="直線コネクタ 291"/>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21590</xdr:rowOff>
    </xdr:from>
    <xdr:to xmlns:xdr="http://schemas.openxmlformats.org/drawingml/2006/spreadsheetDrawing">
      <xdr:col>55</xdr:col>
      <xdr:colOff>0</xdr:colOff>
      <xdr:row>37</xdr:row>
      <xdr:rowOff>31115</xdr:rowOff>
    </xdr:to>
    <xdr:cxnSp macro="">
      <xdr:nvCxnSpPr>
        <xdr:cNvPr id="293" name="直線コネクタ 292"/>
        <xdr:cNvCxnSpPr/>
      </xdr:nvCxnSpPr>
      <xdr:spPr>
        <a:xfrm>
          <a:off x="9639300" y="636524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34290</xdr:rowOff>
    </xdr:from>
    <xdr:ext cx="534670" cy="259080"/>
    <xdr:sp macro="" textlink="">
      <xdr:nvSpPr>
        <xdr:cNvPr id="294" name="補助費等平均値テキスト"/>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11430</xdr:rowOff>
    </xdr:from>
    <xdr:to xmlns:xdr="http://schemas.openxmlformats.org/drawingml/2006/spreadsheetDrawing">
      <xdr:col>55</xdr:col>
      <xdr:colOff>50800</xdr:colOff>
      <xdr:row>35</xdr:row>
      <xdr:rowOff>113030</xdr:rowOff>
    </xdr:to>
    <xdr:sp macro="" textlink="">
      <xdr:nvSpPr>
        <xdr:cNvPr id="295" name="フローチャート: 判断 294"/>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153035</xdr:rowOff>
    </xdr:from>
    <xdr:to xmlns:xdr="http://schemas.openxmlformats.org/drawingml/2006/spreadsheetDrawing">
      <xdr:col>50</xdr:col>
      <xdr:colOff>114300</xdr:colOff>
      <xdr:row>37</xdr:row>
      <xdr:rowOff>21590</xdr:rowOff>
    </xdr:to>
    <xdr:cxnSp macro="">
      <xdr:nvCxnSpPr>
        <xdr:cNvPr id="296" name="直線コネクタ 295"/>
        <xdr:cNvCxnSpPr/>
      </xdr:nvCxnSpPr>
      <xdr:spPr>
        <a:xfrm>
          <a:off x="8750300" y="63252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31115</xdr:rowOff>
    </xdr:from>
    <xdr:to xmlns:xdr="http://schemas.openxmlformats.org/drawingml/2006/spreadsheetDrawing">
      <xdr:col>50</xdr:col>
      <xdr:colOff>165100</xdr:colOff>
      <xdr:row>35</xdr:row>
      <xdr:rowOff>132715</xdr:rowOff>
    </xdr:to>
    <xdr:sp macro="" textlink="">
      <xdr:nvSpPr>
        <xdr:cNvPr id="297" name="フローチャート: 判断 296"/>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149225</xdr:rowOff>
    </xdr:from>
    <xdr:ext cx="525145" cy="259080"/>
    <xdr:sp macro="" textlink="">
      <xdr:nvSpPr>
        <xdr:cNvPr id="298" name="テキスト ボックス 297"/>
        <xdr:cNvSpPr txBox="1"/>
      </xdr:nvSpPr>
      <xdr:spPr>
        <a:xfrm>
          <a:off x="9371965" y="58070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153035</xdr:rowOff>
    </xdr:from>
    <xdr:to xmlns:xdr="http://schemas.openxmlformats.org/drawingml/2006/spreadsheetDrawing">
      <xdr:col>45</xdr:col>
      <xdr:colOff>177800</xdr:colOff>
      <xdr:row>36</xdr:row>
      <xdr:rowOff>170815</xdr:rowOff>
    </xdr:to>
    <xdr:cxnSp macro="">
      <xdr:nvCxnSpPr>
        <xdr:cNvPr id="299" name="直線コネクタ 298"/>
        <xdr:cNvCxnSpPr/>
      </xdr:nvCxnSpPr>
      <xdr:spPr>
        <a:xfrm flipV="1">
          <a:off x="7861300" y="63252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21590</xdr:rowOff>
    </xdr:from>
    <xdr:to xmlns:xdr="http://schemas.openxmlformats.org/drawingml/2006/spreadsheetDrawing">
      <xdr:col>46</xdr:col>
      <xdr:colOff>38100</xdr:colOff>
      <xdr:row>35</xdr:row>
      <xdr:rowOff>123190</xdr:rowOff>
    </xdr:to>
    <xdr:sp macro="" textlink="">
      <xdr:nvSpPr>
        <xdr:cNvPr id="300" name="フローチャート: 判断 299"/>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139700</xdr:rowOff>
    </xdr:from>
    <xdr:ext cx="525145" cy="259080"/>
    <xdr:sp macro="" textlink="">
      <xdr:nvSpPr>
        <xdr:cNvPr id="301" name="テキスト ボックス 300"/>
        <xdr:cNvSpPr txBox="1"/>
      </xdr:nvSpPr>
      <xdr:spPr>
        <a:xfrm>
          <a:off x="8482965" y="57975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91440</xdr:rowOff>
    </xdr:from>
    <xdr:to xmlns:xdr="http://schemas.openxmlformats.org/drawingml/2006/spreadsheetDrawing">
      <xdr:col>41</xdr:col>
      <xdr:colOff>50800</xdr:colOff>
      <xdr:row>36</xdr:row>
      <xdr:rowOff>170815</xdr:rowOff>
    </xdr:to>
    <xdr:cxnSp macro="">
      <xdr:nvCxnSpPr>
        <xdr:cNvPr id="302" name="直線コネクタ 301"/>
        <xdr:cNvCxnSpPr/>
      </xdr:nvCxnSpPr>
      <xdr:spPr>
        <a:xfrm>
          <a:off x="6972300" y="5577840"/>
          <a:ext cx="889000" cy="765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63500</xdr:rowOff>
    </xdr:from>
    <xdr:to xmlns:xdr="http://schemas.openxmlformats.org/drawingml/2006/spreadsheetDrawing">
      <xdr:col>41</xdr:col>
      <xdr:colOff>101600</xdr:colOff>
      <xdr:row>35</xdr:row>
      <xdr:rowOff>165100</xdr:rowOff>
    </xdr:to>
    <xdr:sp macro="" textlink="">
      <xdr:nvSpPr>
        <xdr:cNvPr id="303" name="フローチャート: 判断 302"/>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10160</xdr:rowOff>
    </xdr:from>
    <xdr:ext cx="525145" cy="259080"/>
    <xdr:sp macro="" textlink="">
      <xdr:nvSpPr>
        <xdr:cNvPr id="304" name="テキスト ボックス 303"/>
        <xdr:cNvSpPr txBox="1"/>
      </xdr:nvSpPr>
      <xdr:spPr>
        <a:xfrm>
          <a:off x="7593965" y="58394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121920</xdr:rowOff>
    </xdr:from>
    <xdr:to xmlns:xdr="http://schemas.openxmlformats.org/drawingml/2006/spreadsheetDrawing">
      <xdr:col>36</xdr:col>
      <xdr:colOff>165100</xdr:colOff>
      <xdr:row>31</xdr:row>
      <xdr:rowOff>52070</xdr:rowOff>
    </xdr:to>
    <xdr:sp macro="" textlink="">
      <xdr:nvSpPr>
        <xdr:cNvPr id="305" name="フローチャート: 判断 304"/>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68580</xdr:rowOff>
    </xdr:from>
    <xdr:ext cx="589280" cy="259080"/>
    <xdr:sp macro="" textlink="">
      <xdr:nvSpPr>
        <xdr:cNvPr id="306" name="テキスト ボックス 305"/>
        <xdr:cNvSpPr txBox="1"/>
      </xdr:nvSpPr>
      <xdr:spPr>
        <a:xfrm>
          <a:off x="6672580" y="504063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151765</xdr:rowOff>
    </xdr:from>
    <xdr:to xmlns:xdr="http://schemas.openxmlformats.org/drawingml/2006/spreadsheetDrawing">
      <xdr:col>55</xdr:col>
      <xdr:colOff>50800</xdr:colOff>
      <xdr:row>37</xdr:row>
      <xdr:rowOff>81915</xdr:rowOff>
    </xdr:to>
    <xdr:sp macro="" textlink="">
      <xdr:nvSpPr>
        <xdr:cNvPr id="312" name="楕円 311"/>
        <xdr:cNvSpPr/>
      </xdr:nvSpPr>
      <xdr:spPr>
        <a:xfrm>
          <a:off x="104267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66675</xdr:rowOff>
    </xdr:from>
    <xdr:ext cx="534670" cy="249555"/>
    <xdr:sp macro="" textlink="">
      <xdr:nvSpPr>
        <xdr:cNvPr id="313" name="補助費等該当値テキスト"/>
        <xdr:cNvSpPr txBox="1"/>
      </xdr:nvSpPr>
      <xdr:spPr>
        <a:xfrm>
          <a:off x="10528300" y="62388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142240</xdr:rowOff>
    </xdr:from>
    <xdr:to xmlns:xdr="http://schemas.openxmlformats.org/drawingml/2006/spreadsheetDrawing">
      <xdr:col>50</xdr:col>
      <xdr:colOff>165100</xdr:colOff>
      <xdr:row>37</xdr:row>
      <xdr:rowOff>72390</xdr:rowOff>
    </xdr:to>
    <xdr:sp macro="" textlink="">
      <xdr:nvSpPr>
        <xdr:cNvPr id="314" name="楕円 313"/>
        <xdr:cNvSpPr/>
      </xdr:nvSpPr>
      <xdr:spPr>
        <a:xfrm>
          <a:off x="9588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63500</xdr:rowOff>
    </xdr:from>
    <xdr:ext cx="525145" cy="251460"/>
    <xdr:sp macro="" textlink="">
      <xdr:nvSpPr>
        <xdr:cNvPr id="315" name="テキスト ボックス 314"/>
        <xdr:cNvSpPr txBox="1"/>
      </xdr:nvSpPr>
      <xdr:spPr>
        <a:xfrm>
          <a:off x="9371965" y="64071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102235</xdr:rowOff>
    </xdr:from>
    <xdr:to xmlns:xdr="http://schemas.openxmlformats.org/drawingml/2006/spreadsheetDrawing">
      <xdr:col>46</xdr:col>
      <xdr:colOff>38100</xdr:colOff>
      <xdr:row>37</xdr:row>
      <xdr:rowOff>32385</xdr:rowOff>
    </xdr:to>
    <xdr:sp macro="" textlink="">
      <xdr:nvSpPr>
        <xdr:cNvPr id="316" name="楕円 315"/>
        <xdr:cNvSpPr/>
      </xdr:nvSpPr>
      <xdr:spPr>
        <a:xfrm>
          <a:off x="8699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23495</xdr:rowOff>
    </xdr:from>
    <xdr:ext cx="525145" cy="259080"/>
    <xdr:sp macro="" textlink="">
      <xdr:nvSpPr>
        <xdr:cNvPr id="317" name="テキスト ボックス 316"/>
        <xdr:cNvSpPr txBox="1"/>
      </xdr:nvSpPr>
      <xdr:spPr>
        <a:xfrm>
          <a:off x="8482965" y="63671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120650</xdr:rowOff>
    </xdr:from>
    <xdr:to xmlns:xdr="http://schemas.openxmlformats.org/drawingml/2006/spreadsheetDrawing">
      <xdr:col>41</xdr:col>
      <xdr:colOff>101600</xdr:colOff>
      <xdr:row>37</xdr:row>
      <xdr:rowOff>50165</xdr:rowOff>
    </xdr:to>
    <xdr:sp macro="" textlink="">
      <xdr:nvSpPr>
        <xdr:cNvPr id="318" name="楕円 317"/>
        <xdr:cNvSpPr/>
      </xdr:nvSpPr>
      <xdr:spPr>
        <a:xfrm>
          <a:off x="7810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41275</xdr:rowOff>
    </xdr:from>
    <xdr:ext cx="525145" cy="250825"/>
    <xdr:sp macro="" textlink="">
      <xdr:nvSpPr>
        <xdr:cNvPr id="319" name="テキスト ボックス 318"/>
        <xdr:cNvSpPr txBox="1"/>
      </xdr:nvSpPr>
      <xdr:spPr>
        <a:xfrm>
          <a:off x="7593965" y="63849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40640</xdr:rowOff>
    </xdr:from>
    <xdr:to xmlns:xdr="http://schemas.openxmlformats.org/drawingml/2006/spreadsheetDrawing">
      <xdr:col>36</xdr:col>
      <xdr:colOff>165100</xdr:colOff>
      <xdr:row>32</xdr:row>
      <xdr:rowOff>142240</xdr:rowOff>
    </xdr:to>
    <xdr:sp macro="" textlink="">
      <xdr:nvSpPr>
        <xdr:cNvPr id="320" name="楕円 319"/>
        <xdr:cNvSpPr/>
      </xdr:nvSpPr>
      <xdr:spPr>
        <a:xfrm>
          <a:off x="6921500" y="55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133350</xdr:rowOff>
    </xdr:from>
    <xdr:ext cx="589280" cy="250190"/>
    <xdr:sp macro="" textlink="">
      <xdr:nvSpPr>
        <xdr:cNvPr id="321" name="テキスト ボックス 320"/>
        <xdr:cNvSpPr txBox="1"/>
      </xdr:nvSpPr>
      <xdr:spPr>
        <a:xfrm>
          <a:off x="6672580" y="561975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360" cy="217170"/>
    <xdr:sp macro="" textlink="">
      <xdr:nvSpPr>
        <xdr:cNvPr id="330" name="テキスト ボックス 329"/>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9395" cy="259080"/>
    <xdr:sp macro="" textlink="">
      <xdr:nvSpPr>
        <xdr:cNvPr id="333" name="テキスト ボックス 332"/>
        <xdr:cNvSpPr txBox="1"/>
      </xdr:nvSpPr>
      <xdr:spPr>
        <a:xfrm>
          <a:off x="6355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6105" cy="249555"/>
    <xdr:sp macro="" textlink="">
      <xdr:nvSpPr>
        <xdr:cNvPr id="337" name="テキスト ボックス 336"/>
        <xdr:cNvSpPr txBox="1"/>
      </xdr:nvSpPr>
      <xdr:spPr>
        <a:xfrm>
          <a:off x="6008370" y="9255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6105" cy="259080"/>
    <xdr:sp macro="" textlink="">
      <xdr:nvSpPr>
        <xdr:cNvPr id="339" name="テキスト ボックス 338"/>
        <xdr:cNvSpPr txBox="1"/>
      </xdr:nvSpPr>
      <xdr:spPr>
        <a:xfrm>
          <a:off x="6008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6105" cy="259080"/>
    <xdr:sp macro="" textlink="">
      <xdr:nvSpPr>
        <xdr:cNvPr id="341" name="テキスト ボックス 340"/>
        <xdr:cNvSpPr txBox="1"/>
      </xdr:nvSpPr>
      <xdr:spPr>
        <a:xfrm>
          <a:off x="6008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105" cy="249555"/>
    <xdr:sp macro="" textlink="">
      <xdr:nvSpPr>
        <xdr:cNvPr id="343" name="テキスト ボックス 342"/>
        <xdr:cNvSpPr txBox="1"/>
      </xdr:nvSpPr>
      <xdr:spPr>
        <a:xfrm>
          <a:off x="6008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159385</xdr:rowOff>
    </xdr:from>
    <xdr:to xmlns:xdr="http://schemas.openxmlformats.org/drawingml/2006/spreadsheetDrawing">
      <xdr:col>54</xdr:col>
      <xdr:colOff>189865</xdr:colOff>
      <xdr:row>58</xdr:row>
      <xdr:rowOff>70485</xdr:rowOff>
    </xdr:to>
    <xdr:cxnSp macro="">
      <xdr:nvCxnSpPr>
        <xdr:cNvPr id="345" name="直線コネクタ 344"/>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74930</xdr:rowOff>
    </xdr:from>
    <xdr:ext cx="534670" cy="251460"/>
    <xdr:sp macro="" textlink="">
      <xdr:nvSpPr>
        <xdr:cNvPr id="346" name="普通建設事業費最小値テキスト"/>
        <xdr:cNvSpPr txBox="1"/>
      </xdr:nvSpPr>
      <xdr:spPr>
        <a:xfrm>
          <a:off x="10528300" y="100190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70485</xdr:rowOff>
    </xdr:from>
    <xdr:to xmlns:xdr="http://schemas.openxmlformats.org/drawingml/2006/spreadsheetDrawing">
      <xdr:col>55</xdr:col>
      <xdr:colOff>88900</xdr:colOff>
      <xdr:row>58</xdr:row>
      <xdr:rowOff>70485</xdr:rowOff>
    </xdr:to>
    <xdr:cxnSp macro="">
      <xdr:nvCxnSpPr>
        <xdr:cNvPr id="347" name="直線コネクタ 346"/>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106045</xdr:rowOff>
    </xdr:from>
    <xdr:ext cx="598805" cy="259080"/>
    <xdr:sp macro="" textlink="">
      <xdr:nvSpPr>
        <xdr:cNvPr id="348" name="普通建設事業費最大値テキスト"/>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159385</xdr:rowOff>
    </xdr:from>
    <xdr:to xmlns:xdr="http://schemas.openxmlformats.org/drawingml/2006/spreadsheetDrawing">
      <xdr:col>55</xdr:col>
      <xdr:colOff>88900</xdr:colOff>
      <xdr:row>50</xdr:row>
      <xdr:rowOff>159385</xdr:rowOff>
    </xdr:to>
    <xdr:cxnSp macro="">
      <xdr:nvCxnSpPr>
        <xdr:cNvPr id="349" name="直線コネクタ 348"/>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3175</xdr:rowOff>
    </xdr:from>
    <xdr:to xmlns:xdr="http://schemas.openxmlformats.org/drawingml/2006/spreadsheetDrawing">
      <xdr:col>55</xdr:col>
      <xdr:colOff>0</xdr:colOff>
      <xdr:row>56</xdr:row>
      <xdr:rowOff>121920</xdr:rowOff>
    </xdr:to>
    <xdr:cxnSp macro="">
      <xdr:nvCxnSpPr>
        <xdr:cNvPr id="350" name="直線コネクタ 349"/>
        <xdr:cNvCxnSpPr/>
      </xdr:nvCxnSpPr>
      <xdr:spPr>
        <a:xfrm>
          <a:off x="9639300" y="9604375"/>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118745</xdr:rowOff>
    </xdr:from>
    <xdr:ext cx="534670" cy="259080"/>
    <xdr:sp macro="" textlink="">
      <xdr:nvSpPr>
        <xdr:cNvPr id="351" name="普通建設事業費平均値テキスト"/>
        <xdr:cNvSpPr txBox="1"/>
      </xdr:nvSpPr>
      <xdr:spPr>
        <a:xfrm>
          <a:off x="10528300" y="93770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52" name="フローチャート: 判断 351"/>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3175</xdr:rowOff>
    </xdr:from>
    <xdr:to xmlns:xdr="http://schemas.openxmlformats.org/drawingml/2006/spreadsheetDrawing">
      <xdr:col>50</xdr:col>
      <xdr:colOff>114300</xdr:colOff>
      <xdr:row>57</xdr:row>
      <xdr:rowOff>48895</xdr:rowOff>
    </xdr:to>
    <xdr:cxnSp macro="">
      <xdr:nvCxnSpPr>
        <xdr:cNvPr id="353" name="直線コネクタ 352"/>
        <xdr:cNvCxnSpPr/>
      </xdr:nvCxnSpPr>
      <xdr:spPr>
        <a:xfrm flipV="1">
          <a:off x="8750300" y="960437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123190</xdr:rowOff>
    </xdr:from>
    <xdr:to xmlns:xdr="http://schemas.openxmlformats.org/drawingml/2006/spreadsheetDrawing">
      <xdr:col>50</xdr:col>
      <xdr:colOff>165100</xdr:colOff>
      <xdr:row>56</xdr:row>
      <xdr:rowOff>53340</xdr:rowOff>
    </xdr:to>
    <xdr:sp macro="" textlink="">
      <xdr:nvSpPr>
        <xdr:cNvPr id="354" name="フローチャート: 判断 353"/>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69850</xdr:rowOff>
    </xdr:from>
    <xdr:ext cx="525145" cy="259080"/>
    <xdr:sp macro="" textlink="">
      <xdr:nvSpPr>
        <xdr:cNvPr id="355" name="テキスト ボックス 354"/>
        <xdr:cNvSpPr txBox="1"/>
      </xdr:nvSpPr>
      <xdr:spPr>
        <a:xfrm>
          <a:off x="9371965" y="93281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160020</xdr:rowOff>
    </xdr:from>
    <xdr:to xmlns:xdr="http://schemas.openxmlformats.org/drawingml/2006/spreadsheetDrawing">
      <xdr:col>45</xdr:col>
      <xdr:colOff>177800</xdr:colOff>
      <xdr:row>57</xdr:row>
      <xdr:rowOff>48895</xdr:rowOff>
    </xdr:to>
    <xdr:cxnSp macro="">
      <xdr:nvCxnSpPr>
        <xdr:cNvPr id="356" name="直線コネクタ 355"/>
        <xdr:cNvCxnSpPr/>
      </xdr:nvCxnSpPr>
      <xdr:spPr>
        <a:xfrm>
          <a:off x="7861300" y="976122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158115</xdr:rowOff>
    </xdr:from>
    <xdr:to xmlns:xdr="http://schemas.openxmlformats.org/drawingml/2006/spreadsheetDrawing">
      <xdr:col>46</xdr:col>
      <xdr:colOff>38100</xdr:colOff>
      <xdr:row>56</xdr:row>
      <xdr:rowOff>88265</xdr:rowOff>
    </xdr:to>
    <xdr:sp macro="" textlink="">
      <xdr:nvSpPr>
        <xdr:cNvPr id="357" name="フローチャート: 判断 356"/>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104775</xdr:rowOff>
    </xdr:from>
    <xdr:ext cx="525145" cy="259080"/>
    <xdr:sp macro="" textlink="">
      <xdr:nvSpPr>
        <xdr:cNvPr id="358" name="テキスト ボックス 357"/>
        <xdr:cNvSpPr txBox="1"/>
      </xdr:nvSpPr>
      <xdr:spPr>
        <a:xfrm>
          <a:off x="8482965" y="93630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123825</xdr:rowOff>
    </xdr:from>
    <xdr:to xmlns:xdr="http://schemas.openxmlformats.org/drawingml/2006/spreadsheetDrawing">
      <xdr:col>41</xdr:col>
      <xdr:colOff>50800</xdr:colOff>
      <xdr:row>56</xdr:row>
      <xdr:rowOff>160020</xdr:rowOff>
    </xdr:to>
    <xdr:cxnSp macro="">
      <xdr:nvCxnSpPr>
        <xdr:cNvPr id="359" name="直線コネクタ 358"/>
        <xdr:cNvCxnSpPr/>
      </xdr:nvCxnSpPr>
      <xdr:spPr>
        <a:xfrm>
          <a:off x="6972300" y="955357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149225</xdr:rowOff>
    </xdr:from>
    <xdr:to xmlns:xdr="http://schemas.openxmlformats.org/drawingml/2006/spreadsheetDrawing">
      <xdr:col>41</xdr:col>
      <xdr:colOff>101600</xdr:colOff>
      <xdr:row>56</xdr:row>
      <xdr:rowOff>79375</xdr:rowOff>
    </xdr:to>
    <xdr:sp macro="" textlink="">
      <xdr:nvSpPr>
        <xdr:cNvPr id="360" name="フローチャート: 判断 359"/>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95885</xdr:rowOff>
    </xdr:from>
    <xdr:ext cx="525145" cy="259080"/>
    <xdr:sp macro="" textlink="">
      <xdr:nvSpPr>
        <xdr:cNvPr id="361" name="テキスト ボックス 360"/>
        <xdr:cNvSpPr txBox="1"/>
      </xdr:nvSpPr>
      <xdr:spPr>
        <a:xfrm>
          <a:off x="7593965" y="93541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97790</xdr:rowOff>
    </xdr:from>
    <xdr:to xmlns:xdr="http://schemas.openxmlformats.org/drawingml/2006/spreadsheetDrawing">
      <xdr:col>36</xdr:col>
      <xdr:colOff>165100</xdr:colOff>
      <xdr:row>56</xdr:row>
      <xdr:rowOff>27940</xdr:rowOff>
    </xdr:to>
    <xdr:sp macro="" textlink="">
      <xdr:nvSpPr>
        <xdr:cNvPr id="362" name="フローチャート: 判断 361"/>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19050</xdr:rowOff>
    </xdr:from>
    <xdr:ext cx="525145" cy="250190"/>
    <xdr:sp macro="" textlink="">
      <xdr:nvSpPr>
        <xdr:cNvPr id="363" name="テキスト ボックス 362"/>
        <xdr:cNvSpPr txBox="1"/>
      </xdr:nvSpPr>
      <xdr:spPr>
        <a:xfrm>
          <a:off x="6704965" y="96202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71120</xdr:rowOff>
    </xdr:from>
    <xdr:to xmlns:xdr="http://schemas.openxmlformats.org/drawingml/2006/spreadsheetDrawing">
      <xdr:col>55</xdr:col>
      <xdr:colOff>50800</xdr:colOff>
      <xdr:row>57</xdr:row>
      <xdr:rowOff>1270</xdr:rowOff>
    </xdr:to>
    <xdr:sp macro="" textlink="">
      <xdr:nvSpPr>
        <xdr:cNvPr id="369" name="楕円 368"/>
        <xdr:cNvSpPr/>
      </xdr:nvSpPr>
      <xdr:spPr>
        <a:xfrm>
          <a:off x="104267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49530</xdr:rowOff>
    </xdr:from>
    <xdr:ext cx="534670" cy="259080"/>
    <xdr:sp macro="" textlink="">
      <xdr:nvSpPr>
        <xdr:cNvPr id="370" name="普通建設事業費該当値テキスト"/>
        <xdr:cNvSpPr txBox="1"/>
      </xdr:nvSpPr>
      <xdr:spPr>
        <a:xfrm>
          <a:off x="10528300" y="9650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123825</xdr:rowOff>
    </xdr:from>
    <xdr:to xmlns:xdr="http://schemas.openxmlformats.org/drawingml/2006/spreadsheetDrawing">
      <xdr:col>50</xdr:col>
      <xdr:colOff>165100</xdr:colOff>
      <xdr:row>56</xdr:row>
      <xdr:rowOff>53975</xdr:rowOff>
    </xdr:to>
    <xdr:sp macro="" textlink="">
      <xdr:nvSpPr>
        <xdr:cNvPr id="371" name="楕円 370"/>
        <xdr:cNvSpPr/>
      </xdr:nvSpPr>
      <xdr:spPr>
        <a:xfrm>
          <a:off x="95885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45085</xdr:rowOff>
    </xdr:from>
    <xdr:ext cx="525145" cy="258445"/>
    <xdr:sp macro="" textlink="">
      <xdr:nvSpPr>
        <xdr:cNvPr id="372" name="テキスト ボックス 371"/>
        <xdr:cNvSpPr txBox="1"/>
      </xdr:nvSpPr>
      <xdr:spPr>
        <a:xfrm>
          <a:off x="9371965" y="964628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169545</xdr:rowOff>
    </xdr:from>
    <xdr:to xmlns:xdr="http://schemas.openxmlformats.org/drawingml/2006/spreadsheetDrawing">
      <xdr:col>46</xdr:col>
      <xdr:colOff>38100</xdr:colOff>
      <xdr:row>57</xdr:row>
      <xdr:rowOff>99695</xdr:rowOff>
    </xdr:to>
    <xdr:sp macro="" textlink="">
      <xdr:nvSpPr>
        <xdr:cNvPr id="373" name="楕円 372"/>
        <xdr:cNvSpPr/>
      </xdr:nvSpPr>
      <xdr:spPr>
        <a:xfrm>
          <a:off x="86995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90805</xdr:rowOff>
    </xdr:from>
    <xdr:ext cx="525145" cy="258445"/>
    <xdr:sp macro="" textlink="">
      <xdr:nvSpPr>
        <xdr:cNvPr id="374" name="テキスト ボックス 373"/>
        <xdr:cNvSpPr txBox="1"/>
      </xdr:nvSpPr>
      <xdr:spPr>
        <a:xfrm>
          <a:off x="8482965" y="986345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109220</xdr:rowOff>
    </xdr:from>
    <xdr:to xmlns:xdr="http://schemas.openxmlformats.org/drawingml/2006/spreadsheetDrawing">
      <xdr:col>41</xdr:col>
      <xdr:colOff>101600</xdr:colOff>
      <xdr:row>57</xdr:row>
      <xdr:rowOff>39370</xdr:rowOff>
    </xdr:to>
    <xdr:sp macro="" textlink="">
      <xdr:nvSpPr>
        <xdr:cNvPr id="375" name="楕円 374"/>
        <xdr:cNvSpPr/>
      </xdr:nvSpPr>
      <xdr:spPr>
        <a:xfrm>
          <a:off x="7810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30480</xdr:rowOff>
    </xdr:from>
    <xdr:ext cx="525145" cy="250190"/>
    <xdr:sp macro="" textlink="">
      <xdr:nvSpPr>
        <xdr:cNvPr id="376" name="テキスト ボックス 375"/>
        <xdr:cNvSpPr txBox="1"/>
      </xdr:nvSpPr>
      <xdr:spPr>
        <a:xfrm>
          <a:off x="7593965" y="98031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73025</xdr:rowOff>
    </xdr:from>
    <xdr:to xmlns:xdr="http://schemas.openxmlformats.org/drawingml/2006/spreadsheetDrawing">
      <xdr:col>36</xdr:col>
      <xdr:colOff>165100</xdr:colOff>
      <xdr:row>56</xdr:row>
      <xdr:rowOff>3175</xdr:rowOff>
    </xdr:to>
    <xdr:sp macro="" textlink="">
      <xdr:nvSpPr>
        <xdr:cNvPr id="377" name="楕円 376"/>
        <xdr:cNvSpPr/>
      </xdr:nvSpPr>
      <xdr:spPr>
        <a:xfrm>
          <a:off x="6921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19685</xdr:rowOff>
    </xdr:from>
    <xdr:ext cx="525145" cy="249555"/>
    <xdr:sp macro="" textlink="">
      <xdr:nvSpPr>
        <xdr:cNvPr id="378" name="テキスト ボックス 377"/>
        <xdr:cNvSpPr txBox="1"/>
      </xdr:nvSpPr>
      <xdr:spPr>
        <a:xfrm>
          <a:off x="6704965" y="92779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360" cy="217170"/>
    <xdr:sp macro="" textlink="">
      <xdr:nvSpPr>
        <xdr:cNvPr id="387" name="テキスト ボックス 386"/>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9" name="直線コネクタ 38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9395" cy="259080"/>
    <xdr:sp macro="" textlink="">
      <xdr:nvSpPr>
        <xdr:cNvPr id="390" name="テキスト ボックス 389"/>
        <xdr:cNvSpPr txBox="1"/>
      </xdr:nvSpPr>
      <xdr:spPr>
        <a:xfrm>
          <a:off x="6355080" y="13501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1" name="直線コネクタ 39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92" name="テキスト ボックス 391"/>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3" name="直線コネクタ 39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4" name="テキスト ボックス 39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5" name="直線コネクタ 39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6" name="テキスト ボックス 395"/>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7" name="直線コネクタ 39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6105" cy="258445"/>
    <xdr:sp macro="" textlink="">
      <xdr:nvSpPr>
        <xdr:cNvPr id="398" name="テキスト ボックス 397"/>
        <xdr:cNvSpPr txBox="1"/>
      </xdr:nvSpPr>
      <xdr:spPr>
        <a:xfrm>
          <a:off x="6008370" y="12195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9" name="直線コネクタ 39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6105" cy="259080"/>
    <xdr:sp macro="" textlink="">
      <xdr:nvSpPr>
        <xdr:cNvPr id="400" name="テキスト ボックス 399"/>
        <xdr:cNvSpPr txBox="1"/>
      </xdr:nvSpPr>
      <xdr:spPr>
        <a:xfrm>
          <a:off x="6008370" y="11868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105" cy="249555"/>
    <xdr:sp macro="" textlink="">
      <xdr:nvSpPr>
        <xdr:cNvPr id="402" name="テキスト ボックス 401"/>
        <xdr:cNvSpPr txBox="1"/>
      </xdr:nvSpPr>
      <xdr:spPr>
        <a:xfrm>
          <a:off x="6008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43815</xdr:rowOff>
    </xdr:from>
    <xdr:to xmlns:xdr="http://schemas.openxmlformats.org/drawingml/2006/spreadsheetDrawing">
      <xdr:col>54</xdr:col>
      <xdr:colOff>189865</xdr:colOff>
      <xdr:row>79</xdr:row>
      <xdr:rowOff>99060</xdr:rowOff>
    </xdr:to>
    <xdr:cxnSp macro="">
      <xdr:nvCxnSpPr>
        <xdr:cNvPr id="404" name="直線コネクタ 403"/>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5"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6" name="直線コネクタ 405"/>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161925</xdr:rowOff>
    </xdr:from>
    <xdr:ext cx="598805" cy="259080"/>
    <xdr:sp macro="" textlink="">
      <xdr:nvSpPr>
        <xdr:cNvPr id="407" name="普通建設事業費 （ うち新規整備　）最大値テキスト"/>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43815</xdr:rowOff>
    </xdr:from>
    <xdr:to xmlns:xdr="http://schemas.openxmlformats.org/drawingml/2006/spreadsheetDrawing">
      <xdr:col>55</xdr:col>
      <xdr:colOff>88900</xdr:colOff>
      <xdr:row>70</xdr:row>
      <xdr:rowOff>43815</xdr:rowOff>
    </xdr:to>
    <xdr:cxnSp macro="">
      <xdr:nvCxnSpPr>
        <xdr:cNvPr id="408" name="直線コネクタ 407"/>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153670</xdr:rowOff>
    </xdr:from>
    <xdr:to xmlns:xdr="http://schemas.openxmlformats.org/drawingml/2006/spreadsheetDrawing">
      <xdr:col>55</xdr:col>
      <xdr:colOff>0</xdr:colOff>
      <xdr:row>79</xdr:row>
      <xdr:rowOff>12700</xdr:rowOff>
    </xdr:to>
    <xdr:cxnSp macro="">
      <xdr:nvCxnSpPr>
        <xdr:cNvPr id="409" name="直線コネクタ 408"/>
        <xdr:cNvCxnSpPr/>
      </xdr:nvCxnSpPr>
      <xdr:spPr>
        <a:xfrm>
          <a:off x="9639300" y="1352677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10795</xdr:rowOff>
    </xdr:from>
    <xdr:ext cx="534670" cy="258445"/>
    <xdr:sp macro="" textlink="">
      <xdr:nvSpPr>
        <xdr:cNvPr id="410" name="普通建設事業費 （ うち新規整備　）平均値テキスト"/>
        <xdr:cNvSpPr txBox="1"/>
      </xdr:nvSpPr>
      <xdr:spPr>
        <a:xfrm>
          <a:off x="10528300" y="13212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159385</xdr:rowOff>
    </xdr:from>
    <xdr:to xmlns:xdr="http://schemas.openxmlformats.org/drawingml/2006/spreadsheetDrawing">
      <xdr:col>55</xdr:col>
      <xdr:colOff>50800</xdr:colOff>
      <xdr:row>78</xdr:row>
      <xdr:rowOff>89535</xdr:rowOff>
    </xdr:to>
    <xdr:sp macro="" textlink="">
      <xdr:nvSpPr>
        <xdr:cNvPr id="411" name="フローチャート: 判断 410"/>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153670</xdr:rowOff>
    </xdr:from>
    <xdr:to xmlns:xdr="http://schemas.openxmlformats.org/drawingml/2006/spreadsheetDrawing">
      <xdr:col>50</xdr:col>
      <xdr:colOff>114300</xdr:colOff>
      <xdr:row>78</xdr:row>
      <xdr:rowOff>157480</xdr:rowOff>
    </xdr:to>
    <xdr:cxnSp macro="">
      <xdr:nvCxnSpPr>
        <xdr:cNvPr id="412" name="直線コネクタ 411"/>
        <xdr:cNvCxnSpPr/>
      </xdr:nvCxnSpPr>
      <xdr:spPr>
        <a:xfrm flipV="1">
          <a:off x="8750300" y="13526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16510</xdr:rowOff>
    </xdr:from>
    <xdr:to xmlns:xdr="http://schemas.openxmlformats.org/drawingml/2006/spreadsheetDrawing">
      <xdr:col>50</xdr:col>
      <xdr:colOff>165100</xdr:colOff>
      <xdr:row>78</xdr:row>
      <xdr:rowOff>118110</xdr:rowOff>
    </xdr:to>
    <xdr:sp macro="" textlink="">
      <xdr:nvSpPr>
        <xdr:cNvPr id="413" name="フローチャート: 判断 412"/>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134620</xdr:rowOff>
    </xdr:from>
    <xdr:ext cx="525145" cy="249555"/>
    <xdr:sp macro="" textlink="">
      <xdr:nvSpPr>
        <xdr:cNvPr id="414" name="テキスト ボックス 413"/>
        <xdr:cNvSpPr txBox="1"/>
      </xdr:nvSpPr>
      <xdr:spPr>
        <a:xfrm>
          <a:off x="9371965" y="131648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1270</xdr:rowOff>
    </xdr:from>
    <xdr:to xmlns:xdr="http://schemas.openxmlformats.org/drawingml/2006/spreadsheetDrawing">
      <xdr:col>45</xdr:col>
      <xdr:colOff>177800</xdr:colOff>
      <xdr:row>78</xdr:row>
      <xdr:rowOff>157480</xdr:rowOff>
    </xdr:to>
    <xdr:cxnSp macro="">
      <xdr:nvCxnSpPr>
        <xdr:cNvPr id="415" name="直線コネクタ 414"/>
        <xdr:cNvCxnSpPr/>
      </xdr:nvCxnSpPr>
      <xdr:spPr>
        <a:xfrm>
          <a:off x="7861300" y="1337437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29210</xdr:rowOff>
    </xdr:from>
    <xdr:to xmlns:xdr="http://schemas.openxmlformats.org/drawingml/2006/spreadsheetDrawing">
      <xdr:col>46</xdr:col>
      <xdr:colOff>38100</xdr:colOff>
      <xdr:row>78</xdr:row>
      <xdr:rowOff>130175</xdr:rowOff>
    </xdr:to>
    <xdr:sp macro="" textlink="">
      <xdr:nvSpPr>
        <xdr:cNvPr id="416" name="フローチャート: 判断 415"/>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146685</xdr:rowOff>
    </xdr:from>
    <xdr:ext cx="525145" cy="249555"/>
    <xdr:sp macro="" textlink="">
      <xdr:nvSpPr>
        <xdr:cNvPr id="417" name="テキスト ボックス 416"/>
        <xdr:cNvSpPr txBox="1"/>
      </xdr:nvSpPr>
      <xdr:spPr>
        <a:xfrm>
          <a:off x="8482965" y="131768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1270</xdr:rowOff>
    </xdr:from>
    <xdr:to xmlns:xdr="http://schemas.openxmlformats.org/drawingml/2006/spreadsheetDrawing">
      <xdr:col>41</xdr:col>
      <xdr:colOff>50800</xdr:colOff>
      <xdr:row>78</xdr:row>
      <xdr:rowOff>52705</xdr:rowOff>
    </xdr:to>
    <xdr:cxnSp macro="">
      <xdr:nvCxnSpPr>
        <xdr:cNvPr id="418" name="直線コネクタ 417"/>
        <xdr:cNvCxnSpPr/>
      </xdr:nvCxnSpPr>
      <xdr:spPr>
        <a:xfrm flipV="1">
          <a:off x="6972300" y="133743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8255</xdr:rowOff>
    </xdr:from>
    <xdr:to xmlns:xdr="http://schemas.openxmlformats.org/drawingml/2006/spreadsheetDrawing">
      <xdr:col>41</xdr:col>
      <xdr:colOff>101600</xdr:colOff>
      <xdr:row>78</xdr:row>
      <xdr:rowOff>109855</xdr:rowOff>
    </xdr:to>
    <xdr:sp macro="" textlink="">
      <xdr:nvSpPr>
        <xdr:cNvPr id="419" name="フローチャート: 判断 418"/>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100965</xdr:rowOff>
    </xdr:from>
    <xdr:ext cx="525145" cy="249555"/>
    <xdr:sp macro="" textlink="">
      <xdr:nvSpPr>
        <xdr:cNvPr id="420" name="テキスト ボックス 419"/>
        <xdr:cNvSpPr txBox="1"/>
      </xdr:nvSpPr>
      <xdr:spPr>
        <a:xfrm>
          <a:off x="7593965" y="134740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156845</xdr:rowOff>
    </xdr:from>
    <xdr:to xmlns:xdr="http://schemas.openxmlformats.org/drawingml/2006/spreadsheetDrawing">
      <xdr:col>36</xdr:col>
      <xdr:colOff>165100</xdr:colOff>
      <xdr:row>78</xdr:row>
      <xdr:rowOff>86995</xdr:rowOff>
    </xdr:to>
    <xdr:sp macro="" textlink="">
      <xdr:nvSpPr>
        <xdr:cNvPr id="421" name="フローチャート: 判断 420"/>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103505</xdr:rowOff>
    </xdr:from>
    <xdr:ext cx="525145" cy="259080"/>
    <xdr:sp macro="" textlink="">
      <xdr:nvSpPr>
        <xdr:cNvPr id="422" name="テキスト ボックス 421"/>
        <xdr:cNvSpPr txBox="1"/>
      </xdr:nvSpPr>
      <xdr:spPr>
        <a:xfrm>
          <a:off x="6704965" y="131337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133350</xdr:rowOff>
    </xdr:from>
    <xdr:to xmlns:xdr="http://schemas.openxmlformats.org/drawingml/2006/spreadsheetDrawing">
      <xdr:col>55</xdr:col>
      <xdr:colOff>50800</xdr:colOff>
      <xdr:row>79</xdr:row>
      <xdr:rowOff>63500</xdr:rowOff>
    </xdr:to>
    <xdr:sp macro="" textlink="">
      <xdr:nvSpPr>
        <xdr:cNvPr id="428" name="楕円 427"/>
        <xdr:cNvSpPr/>
      </xdr:nvSpPr>
      <xdr:spPr>
        <a:xfrm>
          <a:off x="104267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48260</xdr:rowOff>
    </xdr:from>
    <xdr:ext cx="469900" cy="259080"/>
    <xdr:sp macro="" textlink="">
      <xdr:nvSpPr>
        <xdr:cNvPr id="429" name="普通建設事業費 （ うち新規整備　）該当値テキスト"/>
        <xdr:cNvSpPr txBox="1"/>
      </xdr:nvSpPr>
      <xdr:spPr>
        <a:xfrm>
          <a:off x="10528300" y="13421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102870</xdr:rowOff>
    </xdr:from>
    <xdr:to xmlns:xdr="http://schemas.openxmlformats.org/drawingml/2006/spreadsheetDrawing">
      <xdr:col>50</xdr:col>
      <xdr:colOff>165100</xdr:colOff>
      <xdr:row>79</xdr:row>
      <xdr:rowOff>33020</xdr:rowOff>
    </xdr:to>
    <xdr:sp macro="" textlink="">
      <xdr:nvSpPr>
        <xdr:cNvPr id="430" name="楕円 429"/>
        <xdr:cNvSpPr/>
      </xdr:nvSpPr>
      <xdr:spPr>
        <a:xfrm>
          <a:off x="9588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24130</xdr:rowOff>
    </xdr:from>
    <xdr:ext cx="525145" cy="259080"/>
    <xdr:sp macro="" textlink="">
      <xdr:nvSpPr>
        <xdr:cNvPr id="431" name="テキスト ボックス 430"/>
        <xdr:cNvSpPr txBox="1"/>
      </xdr:nvSpPr>
      <xdr:spPr>
        <a:xfrm>
          <a:off x="9371965" y="135686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106680</xdr:rowOff>
    </xdr:from>
    <xdr:to xmlns:xdr="http://schemas.openxmlformats.org/drawingml/2006/spreadsheetDrawing">
      <xdr:col>46</xdr:col>
      <xdr:colOff>38100</xdr:colOff>
      <xdr:row>79</xdr:row>
      <xdr:rowOff>36830</xdr:rowOff>
    </xdr:to>
    <xdr:sp macro="" textlink="">
      <xdr:nvSpPr>
        <xdr:cNvPr id="432" name="楕円 431"/>
        <xdr:cNvSpPr/>
      </xdr:nvSpPr>
      <xdr:spPr>
        <a:xfrm>
          <a:off x="8699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27940</xdr:rowOff>
    </xdr:from>
    <xdr:ext cx="525145" cy="259080"/>
    <xdr:sp macro="" textlink="">
      <xdr:nvSpPr>
        <xdr:cNvPr id="433" name="テキスト ボックス 432"/>
        <xdr:cNvSpPr txBox="1"/>
      </xdr:nvSpPr>
      <xdr:spPr>
        <a:xfrm>
          <a:off x="8482965" y="135724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121920</xdr:rowOff>
    </xdr:from>
    <xdr:to xmlns:xdr="http://schemas.openxmlformats.org/drawingml/2006/spreadsheetDrawing">
      <xdr:col>41</xdr:col>
      <xdr:colOff>101600</xdr:colOff>
      <xdr:row>78</xdr:row>
      <xdr:rowOff>52070</xdr:rowOff>
    </xdr:to>
    <xdr:sp macro="" textlink="">
      <xdr:nvSpPr>
        <xdr:cNvPr id="434" name="楕円 433"/>
        <xdr:cNvSpPr/>
      </xdr:nvSpPr>
      <xdr:spPr>
        <a:xfrm>
          <a:off x="7810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68580</xdr:rowOff>
    </xdr:from>
    <xdr:ext cx="525145" cy="259080"/>
    <xdr:sp macro="" textlink="">
      <xdr:nvSpPr>
        <xdr:cNvPr id="435" name="テキスト ボックス 434"/>
        <xdr:cNvSpPr txBox="1"/>
      </xdr:nvSpPr>
      <xdr:spPr>
        <a:xfrm>
          <a:off x="7593965" y="130987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1905</xdr:rowOff>
    </xdr:from>
    <xdr:to xmlns:xdr="http://schemas.openxmlformats.org/drawingml/2006/spreadsheetDrawing">
      <xdr:col>36</xdr:col>
      <xdr:colOff>165100</xdr:colOff>
      <xdr:row>78</xdr:row>
      <xdr:rowOff>103505</xdr:rowOff>
    </xdr:to>
    <xdr:sp macro="" textlink="">
      <xdr:nvSpPr>
        <xdr:cNvPr id="436" name="楕円 435"/>
        <xdr:cNvSpPr/>
      </xdr:nvSpPr>
      <xdr:spPr>
        <a:xfrm>
          <a:off x="6921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94615</xdr:rowOff>
    </xdr:from>
    <xdr:ext cx="525145" cy="259080"/>
    <xdr:sp macro="" textlink="">
      <xdr:nvSpPr>
        <xdr:cNvPr id="437" name="テキスト ボックス 436"/>
        <xdr:cNvSpPr txBox="1"/>
      </xdr:nvSpPr>
      <xdr:spPr>
        <a:xfrm>
          <a:off x="6704965" y="134677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360" cy="217170"/>
    <xdr:sp macro="" textlink="">
      <xdr:nvSpPr>
        <xdr:cNvPr id="446" name="テキスト ボックス 445"/>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9395" cy="259080"/>
    <xdr:sp macro="" textlink="">
      <xdr:nvSpPr>
        <xdr:cNvPr id="449" name="テキスト ボックス 448"/>
        <xdr:cNvSpPr txBox="1"/>
      </xdr:nvSpPr>
      <xdr:spPr>
        <a:xfrm>
          <a:off x="635508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49555"/>
    <xdr:sp macro="" textlink="">
      <xdr:nvSpPr>
        <xdr:cNvPr id="453" name="テキスト ボックス 452"/>
        <xdr:cNvSpPr txBox="1"/>
      </xdr:nvSpPr>
      <xdr:spPr>
        <a:xfrm>
          <a:off x="6072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6105" cy="259080"/>
    <xdr:sp macro="" textlink="">
      <xdr:nvSpPr>
        <xdr:cNvPr id="457" name="テキスト ボックス 456"/>
        <xdr:cNvSpPr txBox="1"/>
      </xdr:nvSpPr>
      <xdr:spPr>
        <a:xfrm>
          <a:off x="6008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105" cy="249555"/>
    <xdr:sp macro="" textlink="">
      <xdr:nvSpPr>
        <xdr:cNvPr id="459" name="テキスト ボックス 458"/>
        <xdr:cNvSpPr txBox="1"/>
      </xdr:nvSpPr>
      <xdr:spPr>
        <a:xfrm>
          <a:off x="6008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130810</xdr:rowOff>
    </xdr:from>
    <xdr:to xmlns:xdr="http://schemas.openxmlformats.org/drawingml/2006/spreadsheetDrawing">
      <xdr:col>54</xdr:col>
      <xdr:colOff>189865</xdr:colOff>
      <xdr:row>98</xdr:row>
      <xdr:rowOff>134620</xdr:rowOff>
    </xdr:to>
    <xdr:cxnSp macro="">
      <xdr:nvCxnSpPr>
        <xdr:cNvPr id="461" name="直線コネクタ 460"/>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9900" cy="259080"/>
    <xdr:sp macro="" textlink="">
      <xdr:nvSpPr>
        <xdr:cNvPr id="462" name="普通建設事業費 （ うち更新整備　）最小値テキスト"/>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63" name="直線コネクタ 462"/>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77470</xdr:rowOff>
    </xdr:from>
    <xdr:ext cx="598805" cy="249555"/>
    <xdr:sp macro="" textlink="">
      <xdr:nvSpPr>
        <xdr:cNvPr id="464" name="普通建設事業費 （ うち更新整備　）最大値テキスト"/>
        <xdr:cNvSpPr txBox="1"/>
      </xdr:nvSpPr>
      <xdr:spPr>
        <a:xfrm>
          <a:off x="10528300" y="151650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130810</xdr:rowOff>
    </xdr:from>
    <xdr:to xmlns:xdr="http://schemas.openxmlformats.org/drawingml/2006/spreadsheetDrawing">
      <xdr:col>55</xdr:col>
      <xdr:colOff>88900</xdr:colOff>
      <xdr:row>89</xdr:row>
      <xdr:rowOff>130810</xdr:rowOff>
    </xdr:to>
    <xdr:cxnSp macro="">
      <xdr:nvCxnSpPr>
        <xdr:cNvPr id="465" name="直線コネクタ 464"/>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40640</xdr:rowOff>
    </xdr:from>
    <xdr:to xmlns:xdr="http://schemas.openxmlformats.org/drawingml/2006/spreadsheetDrawing">
      <xdr:col>55</xdr:col>
      <xdr:colOff>0</xdr:colOff>
      <xdr:row>96</xdr:row>
      <xdr:rowOff>42545</xdr:rowOff>
    </xdr:to>
    <xdr:cxnSp macro="">
      <xdr:nvCxnSpPr>
        <xdr:cNvPr id="466" name="直線コネクタ 465"/>
        <xdr:cNvCxnSpPr/>
      </xdr:nvCxnSpPr>
      <xdr:spPr>
        <a:xfrm>
          <a:off x="9639300" y="16328390"/>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133350</xdr:rowOff>
    </xdr:from>
    <xdr:ext cx="534670" cy="250190"/>
    <xdr:sp macro="" textlink="">
      <xdr:nvSpPr>
        <xdr:cNvPr id="467" name="普通建設事業費 （ うち更新整備　）平均値テキスト"/>
        <xdr:cNvSpPr txBox="1"/>
      </xdr:nvSpPr>
      <xdr:spPr>
        <a:xfrm>
          <a:off x="10528300" y="162496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110490</xdr:rowOff>
    </xdr:from>
    <xdr:to xmlns:xdr="http://schemas.openxmlformats.org/drawingml/2006/spreadsheetDrawing">
      <xdr:col>55</xdr:col>
      <xdr:colOff>50800</xdr:colOff>
      <xdr:row>96</xdr:row>
      <xdr:rowOff>40640</xdr:rowOff>
    </xdr:to>
    <xdr:sp macro="" textlink="">
      <xdr:nvSpPr>
        <xdr:cNvPr id="468" name="フローチャート: 判断 467"/>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40640</xdr:rowOff>
    </xdr:from>
    <xdr:to xmlns:xdr="http://schemas.openxmlformats.org/drawingml/2006/spreadsheetDrawing">
      <xdr:col>50</xdr:col>
      <xdr:colOff>114300</xdr:colOff>
      <xdr:row>96</xdr:row>
      <xdr:rowOff>147320</xdr:rowOff>
    </xdr:to>
    <xdr:cxnSp macro="">
      <xdr:nvCxnSpPr>
        <xdr:cNvPr id="469" name="直線コネクタ 468"/>
        <xdr:cNvCxnSpPr/>
      </xdr:nvCxnSpPr>
      <xdr:spPr>
        <a:xfrm flipV="1">
          <a:off x="8750300" y="1632839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128905</xdr:rowOff>
    </xdr:from>
    <xdr:to xmlns:xdr="http://schemas.openxmlformats.org/drawingml/2006/spreadsheetDrawing">
      <xdr:col>50</xdr:col>
      <xdr:colOff>165100</xdr:colOff>
      <xdr:row>96</xdr:row>
      <xdr:rowOff>59055</xdr:rowOff>
    </xdr:to>
    <xdr:sp macro="" textlink="">
      <xdr:nvSpPr>
        <xdr:cNvPr id="470" name="フローチャート: 判断 469"/>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50165</xdr:rowOff>
    </xdr:from>
    <xdr:ext cx="525145" cy="259080"/>
    <xdr:sp macro="" textlink="">
      <xdr:nvSpPr>
        <xdr:cNvPr id="471" name="テキスト ボックス 470"/>
        <xdr:cNvSpPr txBox="1"/>
      </xdr:nvSpPr>
      <xdr:spPr>
        <a:xfrm>
          <a:off x="9371965" y="165093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147320</xdr:rowOff>
    </xdr:from>
    <xdr:to xmlns:xdr="http://schemas.openxmlformats.org/drawingml/2006/spreadsheetDrawing">
      <xdr:col>45</xdr:col>
      <xdr:colOff>177800</xdr:colOff>
      <xdr:row>97</xdr:row>
      <xdr:rowOff>125730</xdr:rowOff>
    </xdr:to>
    <xdr:cxnSp macro="">
      <xdr:nvCxnSpPr>
        <xdr:cNvPr id="472" name="直線コネクタ 471"/>
        <xdr:cNvCxnSpPr/>
      </xdr:nvCxnSpPr>
      <xdr:spPr>
        <a:xfrm flipV="1">
          <a:off x="7861300" y="1660652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3" name="フローチャート: 判断 472"/>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110490</xdr:rowOff>
    </xdr:from>
    <xdr:ext cx="525145" cy="250190"/>
    <xdr:sp macro="" textlink="">
      <xdr:nvSpPr>
        <xdr:cNvPr id="474" name="テキスト ボックス 473"/>
        <xdr:cNvSpPr txBox="1"/>
      </xdr:nvSpPr>
      <xdr:spPr>
        <a:xfrm>
          <a:off x="8482965" y="1622679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14605</xdr:rowOff>
    </xdr:from>
    <xdr:to xmlns:xdr="http://schemas.openxmlformats.org/drawingml/2006/spreadsheetDrawing">
      <xdr:col>41</xdr:col>
      <xdr:colOff>50800</xdr:colOff>
      <xdr:row>97</xdr:row>
      <xdr:rowOff>125730</xdr:rowOff>
    </xdr:to>
    <xdr:cxnSp macro="">
      <xdr:nvCxnSpPr>
        <xdr:cNvPr id="475" name="直線コネクタ 474"/>
        <xdr:cNvCxnSpPr/>
      </xdr:nvCxnSpPr>
      <xdr:spPr>
        <a:xfrm>
          <a:off x="6972300" y="16302355"/>
          <a:ext cx="889000" cy="454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17780</xdr:rowOff>
    </xdr:from>
    <xdr:to xmlns:xdr="http://schemas.openxmlformats.org/drawingml/2006/spreadsheetDrawing">
      <xdr:col>41</xdr:col>
      <xdr:colOff>101600</xdr:colOff>
      <xdr:row>96</xdr:row>
      <xdr:rowOff>118745</xdr:rowOff>
    </xdr:to>
    <xdr:sp macro="" textlink="">
      <xdr:nvSpPr>
        <xdr:cNvPr id="476" name="フローチャート: 判断 475"/>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135255</xdr:rowOff>
    </xdr:from>
    <xdr:ext cx="525145" cy="249555"/>
    <xdr:sp macro="" textlink="">
      <xdr:nvSpPr>
        <xdr:cNvPr id="477" name="テキスト ボックス 476"/>
        <xdr:cNvSpPr txBox="1"/>
      </xdr:nvSpPr>
      <xdr:spPr>
        <a:xfrm>
          <a:off x="7593965" y="1625155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78" name="フローチャート: 判断 477"/>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50800</xdr:rowOff>
    </xdr:from>
    <xdr:ext cx="525145" cy="259080"/>
    <xdr:sp macro="" textlink="">
      <xdr:nvSpPr>
        <xdr:cNvPr id="479" name="テキスト ボックス 478"/>
        <xdr:cNvSpPr txBox="1"/>
      </xdr:nvSpPr>
      <xdr:spPr>
        <a:xfrm>
          <a:off x="6704965" y="165100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163195</xdr:rowOff>
    </xdr:from>
    <xdr:to xmlns:xdr="http://schemas.openxmlformats.org/drawingml/2006/spreadsheetDrawing">
      <xdr:col>55</xdr:col>
      <xdr:colOff>50800</xdr:colOff>
      <xdr:row>96</xdr:row>
      <xdr:rowOff>93345</xdr:rowOff>
    </xdr:to>
    <xdr:sp macro="" textlink="">
      <xdr:nvSpPr>
        <xdr:cNvPr id="485" name="楕円 484"/>
        <xdr:cNvSpPr/>
      </xdr:nvSpPr>
      <xdr:spPr>
        <a:xfrm>
          <a:off x="10426700" y="164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141605</xdr:rowOff>
    </xdr:from>
    <xdr:ext cx="534670" cy="259080"/>
    <xdr:sp macro="" textlink="">
      <xdr:nvSpPr>
        <xdr:cNvPr id="486" name="普通建設事業費 （ うち更新整備　）該当値テキスト"/>
        <xdr:cNvSpPr txBox="1"/>
      </xdr:nvSpPr>
      <xdr:spPr>
        <a:xfrm>
          <a:off x="10528300" y="16429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160655</xdr:rowOff>
    </xdr:from>
    <xdr:to xmlns:xdr="http://schemas.openxmlformats.org/drawingml/2006/spreadsheetDrawing">
      <xdr:col>50</xdr:col>
      <xdr:colOff>165100</xdr:colOff>
      <xdr:row>95</xdr:row>
      <xdr:rowOff>90805</xdr:rowOff>
    </xdr:to>
    <xdr:sp macro="" textlink="">
      <xdr:nvSpPr>
        <xdr:cNvPr id="487" name="楕円 486"/>
        <xdr:cNvSpPr/>
      </xdr:nvSpPr>
      <xdr:spPr>
        <a:xfrm>
          <a:off x="9588500" y="162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107315</xdr:rowOff>
    </xdr:from>
    <xdr:ext cx="525145" cy="259080"/>
    <xdr:sp macro="" textlink="">
      <xdr:nvSpPr>
        <xdr:cNvPr id="488" name="テキスト ボックス 487"/>
        <xdr:cNvSpPr txBox="1"/>
      </xdr:nvSpPr>
      <xdr:spPr>
        <a:xfrm>
          <a:off x="9371965" y="160521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96520</xdr:rowOff>
    </xdr:from>
    <xdr:to xmlns:xdr="http://schemas.openxmlformats.org/drawingml/2006/spreadsheetDrawing">
      <xdr:col>46</xdr:col>
      <xdr:colOff>38100</xdr:colOff>
      <xdr:row>97</xdr:row>
      <xdr:rowOff>26670</xdr:rowOff>
    </xdr:to>
    <xdr:sp macro="" textlink="">
      <xdr:nvSpPr>
        <xdr:cNvPr id="489" name="楕円 488"/>
        <xdr:cNvSpPr/>
      </xdr:nvSpPr>
      <xdr:spPr>
        <a:xfrm>
          <a:off x="8699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17780</xdr:rowOff>
    </xdr:from>
    <xdr:ext cx="525145" cy="251460"/>
    <xdr:sp macro="" textlink="">
      <xdr:nvSpPr>
        <xdr:cNvPr id="490" name="テキスト ボックス 489"/>
        <xdr:cNvSpPr txBox="1"/>
      </xdr:nvSpPr>
      <xdr:spPr>
        <a:xfrm>
          <a:off x="8482965" y="166484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74930</xdr:rowOff>
    </xdr:from>
    <xdr:to xmlns:xdr="http://schemas.openxmlformats.org/drawingml/2006/spreadsheetDrawing">
      <xdr:col>41</xdr:col>
      <xdr:colOff>101600</xdr:colOff>
      <xdr:row>98</xdr:row>
      <xdr:rowOff>5080</xdr:rowOff>
    </xdr:to>
    <xdr:sp macro="" textlink="">
      <xdr:nvSpPr>
        <xdr:cNvPr id="491" name="楕円 490"/>
        <xdr:cNvSpPr/>
      </xdr:nvSpPr>
      <xdr:spPr>
        <a:xfrm>
          <a:off x="7810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167640</xdr:rowOff>
    </xdr:from>
    <xdr:ext cx="525145" cy="250190"/>
    <xdr:sp macro="" textlink="">
      <xdr:nvSpPr>
        <xdr:cNvPr id="492" name="テキスト ボックス 491"/>
        <xdr:cNvSpPr txBox="1"/>
      </xdr:nvSpPr>
      <xdr:spPr>
        <a:xfrm>
          <a:off x="7593965" y="1679829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135255</xdr:rowOff>
    </xdr:from>
    <xdr:to xmlns:xdr="http://schemas.openxmlformats.org/drawingml/2006/spreadsheetDrawing">
      <xdr:col>36</xdr:col>
      <xdr:colOff>165100</xdr:colOff>
      <xdr:row>95</xdr:row>
      <xdr:rowOff>65405</xdr:rowOff>
    </xdr:to>
    <xdr:sp macro="" textlink="">
      <xdr:nvSpPr>
        <xdr:cNvPr id="493" name="楕円 492"/>
        <xdr:cNvSpPr/>
      </xdr:nvSpPr>
      <xdr:spPr>
        <a:xfrm>
          <a:off x="6921500"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81915</xdr:rowOff>
    </xdr:from>
    <xdr:ext cx="525145" cy="259080"/>
    <xdr:sp macro="" textlink="">
      <xdr:nvSpPr>
        <xdr:cNvPr id="494" name="テキスト ボックス 493"/>
        <xdr:cNvSpPr txBox="1"/>
      </xdr:nvSpPr>
      <xdr:spPr>
        <a:xfrm>
          <a:off x="6704965" y="160267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360" cy="217170"/>
    <xdr:sp macro="" textlink="">
      <xdr:nvSpPr>
        <xdr:cNvPr id="503" name="テキスト ボックス 502"/>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9395" cy="259080"/>
    <xdr:sp macro="" textlink="">
      <xdr:nvSpPr>
        <xdr:cNvPr id="506" name="テキスト ボックス 505"/>
        <xdr:cNvSpPr txBox="1"/>
      </xdr:nvSpPr>
      <xdr:spPr>
        <a:xfrm>
          <a:off x="12197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9555"/>
    <xdr:sp macro="" textlink="">
      <xdr:nvSpPr>
        <xdr:cNvPr id="510" name="テキスト ボックス 509"/>
        <xdr:cNvSpPr txBox="1"/>
      </xdr:nvSpPr>
      <xdr:spPr>
        <a:xfrm>
          <a:off x="11914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9555"/>
    <xdr:sp macro="" textlink="">
      <xdr:nvSpPr>
        <xdr:cNvPr id="516" name="テキスト ボックス 515"/>
        <xdr:cNvSpPr txBox="1"/>
      </xdr:nvSpPr>
      <xdr:spPr>
        <a:xfrm>
          <a:off x="11914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52705</xdr:rowOff>
    </xdr:from>
    <xdr:to xmlns:xdr="http://schemas.openxmlformats.org/drawingml/2006/spreadsheetDrawing">
      <xdr:col>85</xdr:col>
      <xdr:colOff>126365</xdr:colOff>
      <xdr:row>39</xdr:row>
      <xdr:rowOff>44450</xdr:rowOff>
    </xdr:to>
    <xdr:cxnSp macro="">
      <xdr:nvCxnSpPr>
        <xdr:cNvPr id="518" name="直線コネクタ 517"/>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170815</xdr:rowOff>
    </xdr:from>
    <xdr:ext cx="534670" cy="258445"/>
    <xdr:sp macro="" textlink="">
      <xdr:nvSpPr>
        <xdr:cNvPr id="521" name="災害復旧事業費最大値テキスト"/>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52705</xdr:rowOff>
    </xdr:from>
    <xdr:to xmlns:xdr="http://schemas.openxmlformats.org/drawingml/2006/spreadsheetDrawing">
      <xdr:col>86</xdr:col>
      <xdr:colOff>25400</xdr:colOff>
      <xdr:row>30</xdr:row>
      <xdr:rowOff>52705</xdr:rowOff>
    </xdr:to>
    <xdr:cxnSp macro="">
      <xdr:nvCxnSpPr>
        <xdr:cNvPr id="522" name="直線コネクタ 521"/>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12065</xdr:rowOff>
    </xdr:from>
    <xdr:to xmlns:xdr="http://schemas.openxmlformats.org/drawingml/2006/spreadsheetDrawing">
      <xdr:col>85</xdr:col>
      <xdr:colOff>127000</xdr:colOff>
      <xdr:row>39</xdr:row>
      <xdr:rowOff>41275</xdr:rowOff>
    </xdr:to>
    <xdr:cxnSp macro="">
      <xdr:nvCxnSpPr>
        <xdr:cNvPr id="523" name="直線コネクタ 522"/>
        <xdr:cNvCxnSpPr/>
      </xdr:nvCxnSpPr>
      <xdr:spPr>
        <a:xfrm flipV="1">
          <a:off x="15481300" y="669861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22860</xdr:rowOff>
    </xdr:from>
    <xdr:ext cx="469900" cy="259080"/>
    <xdr:sp macro="" textlink="">
      <xdr:nvSpPr>
        <xdr:cNvPr id="524" name="災害復旧事業費平均値テキスト"/>
        <xdr:cNvSpPr txBox="1"/>
      </xdr:nvSpPr>
      <xdr:spPr>
        <a:xfrm>
          <a:off x="16370300" y="6366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177800</xdr:colOff>
      <xdr:row>38</xdr:row>
      <xdr:rowOff>101600</xdr:rowOff>
    </xdr:to>
    <xdr:sp macro="" textlink="">
      <xdr:nvSpPr>
        <xdr:cNvPr id="525" name="フローチャート: 判断 524"/>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39370</xdr:rowOff>
    </xdr:from>
    <xdr:to xmlns:xdr="http://schemas.openxmlformats.org/drawingml/2006/spreadsheetDrawing">
      <xdr:col>81</xdr:col>
      <xdr:colOff>50800</xdr:colOff>
      <xdr:row>39</xdr:row>
      <xdr:rowOff>41275</xdr:rowOff>
    </xdr:to>
    <xdr:cxnSp macro="">
      <xdr:nvCxnSpPr>
        <xdr:cNvPr id="526" name="直線コネクタ 525"/>
        <xdr:cNvCxnSpPr/>
      </xdr:nvCxnSpPr>
      <xdr:spPr>
        <a:xfrm>
          <a:off x="14592300" y="67259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114300</xdr:rowOff>
    </xdr:to>
    <xdr:sp macro="" textlink="">
      <xdr:nvSpPr>
        <xdr:cNvPr id="527" name="フローチャート: 判断 526"/>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130810</xdr:rowOff>
    </xdr:from>
    <xdr:ext cx="460375" cy="259080"/>
    <xdr:sp macro="" textlink="">
      <xdr:nvSpPr>
        <xdr:cNvPr id="528" name="テキスト ボックス 527"/>
        <xdr:cNvSpPr txBox="1"/>
      </xdr:nvSpPr>
      <xdr:spPr>
        <a:xfrm>
          <a:off x="15246350" y="63030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39370</xdr:rowOff>
    </xdr:from>
    <xdr:to xmlns:xdr="http://schemas.openxmlformats.org/drawingml/2006/spreadsheetDrawing">
      <xdr:col>76</xdr:col>
      <xdr:colOff>114300</xdr:colOff>
      <xdr:row>39</xdr:row>
      <xdr:rowOff>44450</xdr:rowOff>
    </xdr:to>
    <xdr:cxnSp macro="">
      <xdr:nvCxnSpPr>
        <xdr:cNvPr id="529" name="直線コネクタ 528"/>
        <xdr:cNvCxnSpPr/>
      </xdr:nvCxnSpPr>
      <xdr:spPr>
        <a:xfrm flipV="1">
          <a:off x="13703300" y="6725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33020</xdr:rowOff>
    </xdr:from>
    <xdr:to xmlns:xdr="http://schemas.openxmlformats.org/drawingml/2006/spreadsheetDrawing">
      <xdr:col>76</xdr:col>
      <xdr:colOff>165100</xdr:colOff>
      <xdr:row>38</xdr:row>
      <xdr:rowOff>134620</xdr:rowOff>
    </xdr:to>
    <xdr:sp macro="" textlink="">
      <xdr:nvSpPr>
        <xdr:cNvPr id="530" name="フローチャート: 判断 529"/>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151130</xdr:rowOff>
    </xdr:from>
    <xdr:ext cx="460375" cy="259080"/>
    <xdr:sp macro="" textlink="">
      <xdr:nvSpPr>
        <xdr:cNvPr id="531" name="テキスト ボックス 530"/>
        <xdr:cNvSpPr txBox="1"/>
      </xdr:nvSpPr>
      <xdr:spPr>
        <a:xfrm>
          <a:off x="14357350" y="63233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32" name="直線コネクタ 531"/>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10160</xdr:rowOff>
    </xdr:from>
    <xdr:to xmlns:xdr="http://schemas.openxmlformats.org/drawingml/2006/spreadsheetDrawing">
      <xdr:col>72</xdr:col>
      <xdr:colOff>38100</xdr:colOff>
      <xdr:row>38</xdr:row>
      <xdr:rowOff>111760</xdr:rowOff>
    </xdr:to>
    <xdr:sp macro="" textlink="">
      <xdr:nvSpPr>
        <xdr:cNvPr id="533" name="フローチャート: 判断 532"/>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128270</xdr:rowOff>
    </xdr:from>
    <xdr:ext cx="460375" cy="259080"/>
    <xdr:sp macro="" textlink="">
      <xdr:nvSpPr>
        <xdr:cNvPr id="534" name="テキスト ボックス 533"/>
        <xdr:cNvSpPr txBox="1"/>
      </xdr:nvSpPr>
      <xdr:spPr>
        <a:xfrm>
          <a:off x="13468350" y="63004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90805</xdr:rowOff>
    </xdr:from>
    <xdr:to xmlns:xdr="http://schemas.openxmlformats.org/drawingml/2006/spreadsheetDrawing">
      <xdr:col>67</xdr:col>
      <xdr:colOff>101600</xdr:colOff>
      <xdr:row>38</xdr:row>
      <xdr:rowOff>20955</xdr:rowOff>
    </xdr:to>
    <xdr:sp macro="" textlink="">
      <xdr:nvSpPr>
        <xdr:cNvPr id="535" name="フローチャート: 判断 534"/>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37465</xdr:rowOff>
    </xdr:from>
    <xdr:ext cx="460375" cy="259080"/>
    <xdr:sp macro="" textlink="">
      <xdr:nvSpPr>
        <xdr:cNvPr id="536" name="テキスト ボックス 535"/>
        <xdr:cNvSpPr txBox="1"/>
      </xdr:nvSpPr>
      <xdr:spPr>
        <a:xfrm>
          <a:off x="12579350" y="620966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132715</xdr:rowOff>
    </xdr:from>
    <xdr:to xmlns:xdr="http://schemas.openxmlformats.org/drawingml/2006/spreadsheetDrawing">
      <xdr:col>85</xdr:col>
      <xdr:colOff>177800</xdr:colOff>
      <xdr:row>39</xdr:row>
      <xdr:rowOff>63500</xdr:rowOff>
    </xdr:to>
    <xdr:sp macro="" textlink="">
      <xdr:nvSpPr>
        <xdr:cNvPr id="542" name="楕円 541"/>
        <xdr:cNvSpPr/>
      </xdr:nvSpPr>
      <xdr:spPr>
        <a:xfrm>
          <a:off x="162687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47625</xdr:rowOff>
    </xdr:from>
    <xdr:ext cx="378460" cy="259080"/>
    <xdr:sp macro="" textlink="">
      <xdr:nvSpPr>
        <xdr:cNvPr id="543" name="災害復旧事業費該当値テキスト"/>
        <xdr:cNvSpPr txBox="1"/>
      </xdr:nvSpPr>
      <xdr:spPr>
        <a:xfrm>
          <a:off x="16370300" y="6562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161925</xdr:rowOff>
    </xdr:from>
    <xdr:to xmlns:xdr="http://schemas.openxmlformats.org/drawingml/2006/spreadsheetDrawing">
      <xdr:col>81</xdr:col>
      <xdr:colOff>101600</xdr:colOff>
      <xdr:row>39</xdr:row>
      <xdr:rowOff>92075</xdr:rowOff>
    </xdr:to>
    <xdr:sp macro="" textlink="">
      <xdr:nvSpPr>
        <xdr:cNvPr id="544" name="楕円 543"/>
        <xdr:cNvSpPr/>
      </xdr:nvSpPr>
      <xdr:spPr>
        <a:xfrm>
          <a:off x="15430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83185</xdr:rowOff>
    </xdr:from>
    <xdr:ext cx="313690" cy="259080"/>
    <xdr:sp macro="" textlink="">
      <xdr:nvSpPr>
        <xdr:cNvPr id="545" name="テキスト ボックス 544"/>
        <xdr:cNvSpPr txBox="1"/>
      </xdr:nvSpPr>
      <xdr:spPr>
        <a:xfrm>
          <a:off x="15324455" y="6769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160020</xdr:rowOff>
    </xdr:from>
    <xdr:to xmlns:xdr="http://schemas.openxmlformats.org/drawingml/2006/spreadsheetDrawing">
      <xdr:col>76</xdr:col>
      <xdr:colOff>165100</xdr:colOff>
      <xdr:row>39</xdr:row>
      <xdr:rowOff>90170</xdr:rowOff>
    </xdr:to>
    <xdr:sp macro="" textlink="">
      <xdr:nvSpPr>
        <xdr:cNvPr id="546" name="楕円 545"/>
        <xdr:cNvSpPr/>
      </xdr:nvSpPr>
      <xdr:spPr>
        <a:xfrm>
          <a:off x="14541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81280</xdr:rowOff>
    </xdr:from>
    <xdr:ext cx="378460" cy="259080"/>
    <xdr:sp macro="" textlink="">
      <xdr:nvSpPr>
        <xdr:cNvPr id="547" name="テキスト ボックス 546"/>
        <xdr:cNvSpPr txBox="1"/>
      </xdr:nvSpPr>
      <xdr:spPr>
        <a:xfrm>
          <a:off x="144030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0030" cy="251460"/>
    <xdr:sp macro="" textlink="">
      <xdr:nvSpPr>
        <xdr:cNvPr id="549" name="テキスト ボックス 548"/>
        <xdr:cNvSpPr txBox="1"/>
      </xdr:nvSpPr>
      <xdr:spPr>
        <a:xfrm>
          <a:off x="13578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0030" cy="251460"/>
    <xdr:sp macro="" textlink="">
      <xdr:nvSpPr>
        <xdr:cNvPr id="551" name="テキスト ボックス 550"/>
        <xdr:cNvSpPr txBox="1"/>
      </xdr:nvSpPr>
      <xdr:spPr>
        <a:xfrm>
          <a:off x="12689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360" cy="217170"/>
    <xdr:sp macro="" textlink="">
      <xdr:nvSpPr>
        <xdr:cNvPr id="560" name="テキスト ボックス 559"/>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9395" cy="249555"/>
    <xdr:sp macro="" textlink="">
      <xdr:nvSpPr>
        <xdr:cNvPr id="563" name="テキスト ボックス 562"/>
        <xdr:cNvSpPr txBox="1"/>
      </xdr:nvSpPr>
      <xdr:spPr>
        <a:xfrm>
          <a:off x="12197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9395" cy="249555"/>
    <xdr:sp macro="" textlink="">
      <xdr:nvSpPr>
        <xdr:cNvPr id="565" name="テキスト ボックス 564"/>
        <xdr:cNvSpPr txBox="1"/>
      </xdr:nvSpPr>
      <xdr:spPr>
        <a:xfrm>
          <a:off x="12197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0030" cy="259080"/>
    <xdr:sp macro="" textlink="">
      <xdr:nvSpPr>
        <xdr:cNvPr id="577" name="テキスト ボックス 576"/>
        <xdr:cNvSpPr txBox="1"/>
      </xdr:nvSpPr>
      <xdr:spPr>
        <a:xfrm>
          <a:off x="15356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0030" cy="259080"/>
    <xdr:sp macro="" textlink="">
      <xdr:nvSpPr>
        <xdr:cNvPr id="580" name="テキスト ボックス 579"/>
        <xdr:cNvSpPr txBox="1"/>
      </xdr:nvSpPr>
      <xdr:spPr>
        <a:xfrm>
          <a:off x="14467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030" cy="259080"/>
    <xdr:sp macro="" textlink="">
      <xdr:nvSpPr>
        <xdr:cNvPr id="583" name="テキスト ボックス 582"/>
        <xdr:cNvSpPr txBox="1"/>
      </xdr:nvSpPr>
      <xdr:spPr>
        <a:xfrm>
          <a:off x="1357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030" cy="259080"/>
    <xdr:sp macro="" textlink="">
      <xdr:nvSpPr>
        <xdr:cNvPr id="585" name="テキスト ボックス 584"/>
        <xdr:cNvSpPr txBox="1"/>
      </xdr:nvSpPr>
      <xdr:spPr>
        <a:xfrm>
          <a:off x="1268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0030" cy="259080"/>
    <xdr:sp macro="" textlink="">
      <xdr:nvSpPr>
        <xdr:cNvPr id="594" name="テキスト ボックス 593"/>
        <xdr:cNvSpPr txBox="1"/>
      </xdr:nvSpPr>
      <xdr:spPr>
        <a:xfrm>
          <a:off x="15356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0030" cy="259080"/>
    <xdr:sp macro="" textlink="">
      <xdr:nvSpPr>
        <xdr:cNvPr id="596" name="テキスト ボックス 595"/>
        <xdr:cNvSpPr txBox="1"/>
      </xdr:nvSpPr>
      <xdr:spPr>
        <a:xfrm>
          <a:off x="14467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0030" cy="259080"/>
    <xdr:sp macro="" textlink="">
      <xdr:nvSpPr>
        <xdr:cNvPr id="598" name="テキスト ボックス 597"/>
        <xdr:cNvSpPr txBox="1"/>
      </xdr:nvSpPr>
      <xdr:spPr>
        <a:xfrm>
          <a:off x="1357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0030" cy="259080"/>
    <xdr:sp macro="" textlink="">
      <xdr:nvSpPr>
        <xdr:cNvPr id="600" name="テキスト ボックス 599"/>
        <xdr:cNvSpPr txBox="1"/>
      </xdr:nvSpPr>
      <xdr:spPr>
        <a:xfrm>
          <a:off x="1268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360" cy="217170"/>
    <xdr:sp macro="" textlink="">
      <xdr:nvSpPr>
        <xdr:cNvPr id="609" name="テキスト ボックス 608"/>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39395" cy="249555"/>
    <xdr:sp macro="" textlink="">
      <xdr:nvSpPr>
        <xdr:cNvPr id="611" name="テキスト ボックス 610"/>
        <xdr:cNvSpPr txBox="1"/>
      </xdr:nvSpPr>
      <xdr:spPr>
        <a:xfrm>
          <a:off x="12197080" y="13827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13" name="テキスト ボックス 61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0825"/>
    <xdr:sp macro="" textlink="">
      <xdr:nvSpPr>
        <xdr:cNvPr id="615" name="テキスト ボックス 614"/>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19" name="テキスト ボックス 618"/>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6105" cy="258445"/>
    <xdr:sp macro="" textlink="">
      <xdr:nvSpPr>
        <xdr:cNvPr id="621" name="テキスト ボックス 620"/>
        <xdr:cNvSpPr txBox="1"/>
      </xdr:nvSpPr>
      <xdr:spPr>
        <a:xfrm>
          <a:off x="11850370" y="12195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6105" cy="259080"/>
    <xdr:sp macro="" textlink="">
      <xdr:nvSpPr>
        <xdr:cNvPr id="623" name="テキスト ボックス 622"/>
        <xdr:cNvSpPr txBox="1"/>
      </xdr:nvSpPr>
      <xdr:spPr>
        <a:xfrm>
          <a:off x="11850370" y="11868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6105" cy="249555"/>
    <xdr:sp macro="" textlink="">
      <xdr:nvSpPr>
        <xdr:cNvPr id="625" name="テキスト ボックス 624"/>
        <xdr:cNvSpPr txBox="1"/>
      </xdr:nvSpPr>
      <xdr:spPr>
        <a:xfrm>
          <a:off x="11850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93345</xdr:rowOff>
    </xdr:from>
    <xdr:to xmlns:xdr="http://schemas.openxmlformats.org/drawingml/2006/spreadsheetDrawing">
      <xdr:col>85</xdr:col>
      <xdr:colOff>126365</xdr:colOff>
      <xdr:row>79</xdr:row>
      <xdr:rowOff>102870</xdr:rowOff>
    </xdr:to>
    <xdr:cxnSp macro="">
      <xdr:nvCxnSpPr>
        <xdr:cNvPr id="627" name="直線コネクタ 626"/>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106680</xdr:rowOff>
    </xdr:from>
    <xdr:ext cx="534670" cy="259080"/>
    <xdr:sp macro="" textlink="">
      <xdr:nvSpPr>
        <xdr:cNvPr id="628" name="公債費最小値テキスト"/>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102870</xdr:rowOff>
    </xdr:from>
    <xdr:to xmlns:xdr="http://schemas.openxmlformats.org/drawingml/2006/spreadsheetDrawing">
      <xdr:col>86</xdr:col>
      <xdr:colOff>25400</xdr:colOff>
      <xdr:row>79</xdr:row>
      <xdr:rowOff>102870</xdr:rowOff>
    </xdr:to>
    <xdr:cxnSp macro="">
      <xdr:nvCxnSpPr>
        <xdr:cNvPr id="629" name="直線コネクタ 628"/>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598805" cy="251460"/>
    <xdr:sp macro="" textlink="">
      <xdr:nvSpPr>
        <xdr:cNvPr id="630" name="公債費最大値テキスト"/>
        <xdr:cNvSpPr txBox="1"/>
      </xdr:nvSpPr>
      <xdr:spPr>
        <a:xfrm>
          <a:off x="16370300" y="11870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93345</xdr:rowOff>
    </xdr:from>
    <xdr:to xmlns:xdr="http://schemas.openxmlformats.org/drawingml/2006/spreadsheetDrawing">
      <xdr:col>86</xdr:col>
      <xdr:colOff>25400</xdr:colOff>
      <xdr:row>70</xdr:row>
      <xdr:rowOff>93345</xdr:rowOff>
    </xdr:to>
    <xdr:cxnSp macro="">
      <xdr:nvCxnSpPr>
        <xdr:cNvPr id="631" name="直線コネクタ 630"/>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109220</xdr:rowOff>
    </xdr:from>
    <xdr:to xmlns:xdr="http://schemas.openxmlformats.org/drawingml/2006/spreadsheetDrawing">
      <xdr:col>85</xdr:col>
      <xdr:colOff>127000</xdr:colOff>
      <xdr:row>76</xdr:row>
      <xdr:rowOff>123825</xdr:rowOff>
    </xdr:to>
    <xdr:cxnSp macro="">
      <xdr:nvCxnSpPr>
        <xdr:cNvPr id="632" name="直線コネクタ 631"/>
        <xdr:cNvCxnSpPr/>
      </xdr:nvCxnSpPr>
      <xdr:spPr>
        <a:xfrm>
          <a:off x="15481300" y="131394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149225</xdr:rowOff>
    </xdr:from>
    <xdr:ext cx="534670" cy="259080"/>
    <xdr:sp macro="" textlink="">
      <xdr:nvSpPr>
        <xdr:cNvPr id="633" name="公債費平均値テキスト"/>
        <xdr:cNvSpPr txBox="1"/>
      </xdr:nvSpPr>
      <xdr:spPr>
        <a:xfrm>
          <a:off x="16370300" y="1283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126365</xdr:rowOff>
    </xdr:from>
    <xdr:to xmlns:xdr="http://schemas.openxmlformats.org/drawingml/2006/spreadsheetDrawing">
      <xdr:col>85</xdr:col>
      <xdr:colOff>177800</xdr:colOff>
      <xdr:row>76</xdr:row>
      <xdr:rowOff>56515</xdr:rowOff>
    </xdr:to>
    <xdr:sp macro="" textlink="">
      <xdr:nvSpPr>
        <xdr:cNvPr id="634" name="フローチャート: 判断 633"/>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106680</xdr:rowOff>
    </xdr:from>
    <xdr:to xmlns:xdr="http://schemas.openxmlformats.org/drawingml/2006/spreadsheetDrawing">
      <xdr:col>81</xdr:col>
      <xdr:colOff>50800</xdr:colOff>
      <xdr:row>76</xdr:row>
      <xdr:rowOff>109220</xdr:rowOff>
    </xdr:to>
    <xdr:cxnSp macro="">
      <xdr:nvCxnSpPr>
        <xdr:cNvPr id="635" name="直線コネクタ 634"/>
        <xdr:cNvCxnSpPr/>
      </xdr:nvCxnSpPr>
      <xdr:spPr>
        <a:xfrm>
          <a:off x="14592300" y="131368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124460</xdr:rowOff>
    </xdr:from>
    <xdr:to xmlns:xdr="http://schemas.openxmlformats.org/drawingml/2006/spreadsheetDrawing">
      <xdr:col>81</xdr:col>
      <xdr:colOff>101600</xdr:colOff>
      <xdr:row>76</xdr:row>
      <xdr:rowOff>54610</xdr:rowOff>
    </xdr:to>
    <xdr:sp macro="" textlink="">
      <xdr:nvSpPr>
        <xdr:cNvPr id="636" name="フローチャート: 判断 635"/>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71120</xdr:rowOff>
    </xdr:from>
    <xdr:ext cx="525145" cy="259080"/>
    <xdr:sp macro="" textlink="">
      <xdr:nvSpPr>
        <xdr:cNvPr id="637" name="テキスト ボックス 636"/>
        <xdr:cNvSpPr txBox="1"/>
      </xdr:nvSpPr>
      <xdr:spPr>
        <a:xfrm>
          <a:off x="15213965" y="127584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106680</xdr:rowOff>
    </xdr:from>
    <xdr:to xmlns:xdr="http://schemas.openxmlformats.org/drawingml/2006/spreadsheetDrawing">
      <xdr:col>76</xdr:col>
      <xdr:colOff>114300</xdr:colOff>
      <xdr:row>76</xdr:row>
      <xdr:rowOff>147320</xdr:rowOff>
    </xdr:to>
    <xdr:cxnSp macro="">
      <xdr:nvCxnSpPr>
        <xdr:cNvPr id="638" name="直線コネクタ 637"/>
        <xdr:cNvCxnSpPr/>
      </xdr:nvCxnSpPr>
      <xdr:spPr>
        <a:xfrm flipV="1">
          <a:off x="13703300" y="131368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143510</xdr:rowOff>
    </xdr:from>
    <xdr:to xmlns:xdr="http://schemas.openxmlformats.org/drawingml/2006/spreadsheetDrawing">
      <xdr:col>76</xdr:col>
      <xdr:colOff>165100</xdr:colOff>
      <xdr:row>76</xdr:row>
      <xdr:rowOff>73025</xdr:rowOff>
    </xdr:to>
    <xdr:sp macro="" textlink="">
      <xdr:nvSpPr>
        <xdr:cNvPr id="639" name="フローチャート: 判断 638"/>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89535</xdr:rowOff>
    </xdr:from>
    <xdr:ext cx="525145" cy="249555"/>
    <xdr:sp macro="" textlink="">
      <xdr:nvSpPr>
        <xdr:cNvPr id="640" name="テキスト ボックス 639"/>
        <xdr:cNvSpPr txBox="1"/>
      </xdr:nvSpPr>
      <xdr:spPr>
        <a:xfrm>
          <a:off x="14324965" y="127768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147320</xdr:rowOff>
    </xdr:from>
    <xdr:to xmlns:xdr="http://schemas.openxmlformats.org/drawingml/2006/spreadsheetDrawing">
      <xdr:col>71</xdr:col>
      <xdr:colOff>177800</xdr:colOff>
      <xdr:row>77</xdr:row>
      <xdr:rowOff>22225</xdr:rowOff>
    </xdr:to>
    <xdr:cxnSp macro="">
      <xdr:nvCxnSpPr>
        <xdr:cNvPr id="641" name="直線コネクタ 640"/>
        <xdr:cNvCxnSpPr/>
      </xdr:nvCxnSpPr>
      <xdr:spPr>
        <a:xfrm flipV="1">
          <a:off x="12814300" y="1317752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150495</xdr:rowOff>
    </xdr:from>
    <xdr:to xmlns:xdr="http://schemas.openxmlformats.org/drawingml/2006/spreadsheetDrawing">
      <xdr:col>72</xdr:col>
      <xdr:colOff>38100</xdr:colOff>
      <xdr:row>76</xdr:row>
      <xdr:rowOff>80645</xdr:rowOff>
    </xdr:to>
    <xdr:sp macro="" textlink="">
      <xdr:nvSpPr>
        <xdr:cNvPr id="642" name="フローチャート: 判断 641"/>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97790</xdr:rowOff>
    </xdr:from>
    <xdr:ext cx="525145" cy="251460"/>
    <xdr:sp macro="" textlink="">
      <xdr:nvSpPr>
        <xdr:cNvPr id="643" name="テキスト ボックス 642"/>
        <xdr:cNvSpPr txBox="1"/>
      </xdr:nvSpPr>
      <xdr:spPr>
        <a:xfrm>
          <a:off x="13435965" y="127850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164465</xdr:rowOff>
    </xdr:from>
    <xdr:to xmlns:xdr="http://schemas.openxmlformats.org/drawingml/2006/spreadsheetDrawing">
      <xdr:col>67</xdr:col>
      <xdr:colOff>101600</xdr:colOff>
      <xdr:row>76</xdr:row>
      <xdr:rowOff>94615</xdr:rowOff>
    </xdr:to>
    <xdr:sp macro="" textlink="">
      <xdr:nvSpPr>
        <xdr:cNvPr id="644" name="フローチャート: 判断 643"/>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111125</xdr:rowOff>
    </xdr:from>
    <xdr:ext cx="525145" cy="249555"/>
    <xdr:sp macro="" textlink="">
      <xdr:nvSpPr>
        <xdr:cNvPr id="645" name="テキスト ボックス 644"/>
        <xdr:cNvSpPr txBox="1"/>
      </xdr:nvSpPr>
      <xdr:spPr>
        <a:xfrm>
          <a:off x="12546965" y="127984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73025</xdr:rowOff>
    </xdr:from>
    <xdr:to xmlns:xdr="http://schemas.openxmlformats.org/drawingml/2006/spreadsheetDrawing">
      <xdr:col>85</xdr:col>
      <xdr:colOff>177800</xdr:colOff>
      <xdr:row>77</xdr:row>
      <xdr:rowOff>3175</xdr:rowOff>
    </xdr:to>
    <xdr:sp macro="" textlink="">
      <xdr:nvSpPr>
        <xdr:cNvPr id="651" name="楕円 650"/>
        <xdr:cNvSpPr/>
      </xdr:nvSpPr>
      <xdr:spPr>
        <a:xfrm>
          <a:off x="162687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52070</xdr:rowOff>
    </xdr:from>
    <xdr:ext cx="534670" cy="251460"/>
    <xdr:sp macro="" textlink="">
      <xdr:nvSpPr>
        <xdr:cNvPr id="652" name="公債費該当値テキスト"/>
        <xdr:cNvSpPr txBox="1"/>
      </xdr:nvSpPr>
      <xdr:spPr>
        <a:xfrm>
          <a:off x="16370300" y="13082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58420</xdr:rowOff>
    </xdr:from>
    <xdr:to xmlns:xdr="http://schemas.openxmlformats.org/drawingml/2006/spreadsheetDrawing">
      <xdr:col>81</xdr:col>
      <xdr:colOff>101600</xdr:colOff>
      <xdr:row>76</xdr:row>
      <xdr:rowOff>160020</xdr:rowOff>
    </xdr:to>
    <xdr:sp macro="" textlink="">
      <xdr:nvSpPr>
        <xdr:cNvPr id="653" name="楕円 652"/>
        <xdr:cNvSpPr/>
      </xdr:nvSpPr>
      <xdr:spPr>
        <a:xfrm>
          <a:off x="15430500" y="130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151130</xdr:rowOff>
    </xdr:from>
    <xdr:ext cx="525145" cy="259080"/>
    <xdr:sp macro="" textlink="">
      <xdr:nvSpPr>
        <xdr:cNvPr id="654" name="テキスト ボックス 653"/>
        <xdr:cNvSpPr txBox="1"/>
      </xdr:nvSpPr>
      <xdr:spPr>
        <a:xfrm>
          <a:off x="15213965" y="131813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55880</xdr:rowOff>
    </xdr:from>
    <xdr:to xmlns:xdr="http://schemas.openxmlformats.org/drawingml/2006/spreadsheetDrawing">
      <xdr:col>76</xdr:col>
      <xdr:colOff>165100</xdr:colOff>
      <xdr:row>76</xdr:row>
      <xdr:rowOff>157480</xdr:rowOff>
    </xdr:to>
    <xdr:sp macro="" textlink="">
      <xdr:nvSpPr>
        <xdr:cNvPr id="655" name="楕円 654"/>
        <xdr:cNvSpPr/>
      </xdr:nvSpPr>
      <xdr:spPr>
        <a:xfrm>
          <a:off x="14541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148590</xdr:rowOff>
    </xdr:from>
    <xdr:ext cx="525145" cy="259080"/>
    <xdr:sp macro="" textlink="">
      <xdr:nvSpPr>
        <xdr:cNvPr id="656" name="テキスト ボックス 655"/>
        <xdr:cNvSpPr txBox="1"/>
      </xdr:nvSpPr>
      <xdr:spPr>
        <a:xfrm>
          <a:off x="14324965" y="131787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96520</xdr:rowOff>
    </xdr:from>
    <xdr:to xmlns:xdr="http://schemas.openxmlformats.org/drawingml/2006/spreadsheetDrawing">
      <xdr:col>72</xdr:col>
      <xdr:colOff>38100</xdr:colOff>
      <xdr:row>77</xdr:row>
      <xdr:rowOff>26670</xdr:rowOff>
    </xdr:to>
    <xdr:sp macro="" textlink="">
      <xdr:nvSpPr>
        <xdr:cNvPr id="657" name="楕円 656"/>
        <xdr:cNvSpPr/>
      </xdr:nvSpPr>
      <xdr:spPr>
        <a:xfrm>
          <a:off x="136525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17780</xdr:rowOff>
    </xdr:from>
    <xdr:ext cx="525145" cy="251460"/>
    <xdr:sp macro="" textlink="">
      <xdr:nvSpPr>
        <xdr:cNvPr id="658" name="テキスト ボックス 657"/>
        <xdr:cNvSpPr txBox="1"/>
      </xdr:nvSpPr>
      <xdr:spPr>
        <a:xfrm>
          <a:off x="13435965" y="132194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143510</xdr:rowOff>
    </xdr:from>
    <xdr:to xmlns:xdr="http://schemas.openxmlformats.org/drawingml/2006/spreadsheetDrawing">
      <xdr:col>67</xdr:col>
      <xdr:colOff>101600</xdr:colOff>
      <xdr:row>77</xdr:row>
      <xdr:rowOff>73025</xdr:rowOff>
    </xdr:to>
    <xdr:sp macro="" textlink="">
      <xdr:nvSpPr>
        <xdr:cNvPr id="659" name="楕円 658"/>
        <xdr:cNvSpPr/>
      </xdr:nvSpPr>
      <xdr:spPr>
        <a:xfrm>
          <a:off x="12763500" y="13173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64135</xdr:rowOff>
    </xdr:from>
    <xdr:ext cx="525145" cy="250825"/>
    <xdr:sp macro="" textlink="">
      <xdr:nvSpPr>
        <xdr:cNvPr id="660" name="テキスト ボックス 659"/>
        <xdr:cNvSpPr txBox="1"/>
      </xdr:nvSpPr>
      <xdr:spPr>
        <a:xfrm>
          <a:off x="12546965" y="132657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360" cy="217170"/>
    <xdr:sp macro="" textlink="">
      <xdr:nvSpPr>
        <xdr:cNvPr id="669" name="テキスト ボックス 668"/>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9395" cy="249555"/>
    <xdr:sp macro="" textlink="">
      <xdr:nvSpPr>
        <xdr:cNvPr id="672" name="テキスト ボックス 671"/>
        <xdr:cNvSpPr txBox="1"/>
      </xdr:nvSpPr>
      <xdr:spPr>
        <a:xfrm>
          <a:off x="12197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49555"/>
    <xdr:sp macro="" textlink="">
      <xdr:nvSpPr>
        <xdr:cNvPr id="674" name="テキスト ボックス 673"/>
        <xdr:cNvSpPr txBox="1"/>
      </xdr:nvSpPr>
      <xdr:spPr>
        <a:xfrm>
          <a:off x="11914505" y="16342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6105" cy="249555"/>
    <xdr:sp macro="" textlink="">
      <xdr:nvSpPr>
        <xdr:cNvPr id="676" name="テキスト ボックス 675"/>
        <xdr:cNvSpPr txBox="1"/>
      </xdr:nvSpPr>
      <xdr:spPr>
        <a:xfrm>
          <a:off x="11850370" y="15885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6105" cy="249555"/>
    <xdr:sp macro="" textlink="">
      <xdr:nvSpPr>
        <xdr:cNvPr id="678" name="テキスト ボックス 677"/>
        <xdr:cNvSpPr txBox="1"/>
      </xdr:nvSpPr>
      <xdr:spPr>
        <a:xfrm>
          <a:off x="11850370" y="15427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105" cy="249555"/>
    <xdr:sp macro="" textlink="">
      <xdr:nvSpPr>
        <xdr:cNvPr id="680" name="テキスト ボックス 679"/>
        <xdr:cNvSpPr txBox="1"/>
      </xdr:nvSpPr>
      <xdr:spPr>
        <a:xfrm>
          <a:off x="11850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95885</xdr:rowOff>
    </xdr:from>
    <xdr:to xmlns:xdr="http://schemas.openxmlformats.org/drawingml/2006/spreadsheetDrawing">
      <xdr:col>85</xdr:col>
      <xdr:colOff>126365</xdr:colOff>
      <xdr:row>98</xdr:row>
      <xdr:rowOff>113665</xdr:rowOff>
    </xdr:to>
    <xdr:cxnSp macro="">
      <xdr:nvCxnSpPr>
        <xdr:cNvPr id="682" name="直線コネクタ 681"/>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118110</xdr:rowOff>
    </xdr:from>
    <xdr:ext cx="469900" cy="259080"/>
    <xdr:sp macro="" textlink="">
      <xdr:nvSpPr>
        <xdr:cNvPr id="683" name="積立金最小値テキスト"/>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4" name="直線コネクタ 683"/>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42545</xdr:rowOff>
    </xdr:from>
    <xdr:ext cx="598805" cy="249555"/>
    <xdr:sp macro="" textlink="">
      <xdr:nvSpPr>
        <xdr:cNvPr id="685" name="積立金最大値テキスト"/>
        <xdr:cNvSpPr txBox="1"/>
      </xdr:nvSpPr>
      <xdr:spPr>
        <a:xfrm>
          <a:off x="16370300" y="153015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95885</xdr:rowOff>
    </xdr:from>
    <xdr:to xmlns:xdr="http://schemas.openxmlformats.org/drawingml/2006/spreadsheetDrawing">
      <xdr:col>86</xdr:col>
      <xdr:colOff>25400</xdr:colOff>
      <xdr:row>90</xdr:row>
      <xdr:rowOff>95885</xdr:rowOff>
    </xdr:to>
    <xdr:cxnSp macro="">
      <xdr:nvCxnSpPr>
        <xdr:cNvPr id="686" name="直線コネクタ 685"/>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27940</xdr:rowOff>
    </xdr:from>
    <xdr:to xmlns:xdr="http://schemas.openxmlformats.org/drawingml/2006/spreadsheetDrawing">
      <xdr:col>85</xdr:col>
      <xdr:colOff>127000</xdr:colOff>
      <xdr:row>98</xdr:row>
      <xdr:rowOff>80010</xdr:rowOff>
    </xdr:to>
    <xdr:cxnSp macro="">
      <xdr:nvCxnSpPr>
        <xdr:cNvPr id="687" name="直線コネクタ 686"/>
        <xdr:cNvCxnSpPr/>
      </xdr:nvCxnSpPr>
      <xdr:spPr>
        <a:xfrm>
          <a:off x="15481300" y="1683004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31115</xdr:rowOff>
    </xdr:from>
    <xdr:ext cx="534670" cy="249555"/>
    <xdr:sp macro="" textlink="">
      <xdr:nvSpPr>
        <xdr:cNvPr id="688" name="積立金平均値テキスト"/>
        <xdr:cNvSpPr txBox="1"/>
      </xdr:nvSpPr>
      <xdr:spPr>
        <a:xfrm>
          <a:off x="16370300" y="164903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177800</xdr:colOff>
      <xdr:row>97</xdr:row>
      <xdr:rowOff>109855</xdr:rowOff>
    </xdr:to>
    <xdr:sp macro="" textlink="">
      <xdr:nvSpPr>
        <xdr:cNvPr id="689" name="フローチャート: 判断 688"/>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27940</xdr:rowOff>
    </xdr:from>
    <xdr:to xmlns:xdr="http://schemas.openxmlformats.org/drawingml/2006/spreadsheetDrawing">
      <xdr:col>81</xdr:col>
      <xdr:colOff>50800</xdr:colOff>
      <xdr:row>98</xdr:row>
      <xdr:rowOff>52070</xdr:rowOff>
    </xdr:to>
    <xdr:cxnSp macro="">
      <xdr:nvCxnSpPr>
        <xdr:cNvPr id="690" name="直線コネクタ 689"/>
        <xdr:cNvCxnSpPr/>
      </xdr:nvCxnSpPr>
      <xdr:spPr>
        <a:xfrm flipV="1">
          <a:off x="14592300" y="168300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91" name="フローチャート: 判断 690"/>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142240</xdr:rowOff>
    </xdr:from>
    <xdr:ext cx="525145" cy="259080"/>
    <xdr:sp macro="" textlink="">
      <xdr:nvSpPr>
        <xdr:cNvPr id="692" name="テキスト ボックス 691"/>
        <xdr:cNvSpPr txBox="1"/>
      </xdr:nvSpPr>
      <xdr:spPr>
        <a:xfrm>
          <a:off x="15213965" y="164299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52070</xdr:rowOff>
    </xdr:from>
    <xdr:to xmlns:xdr="http://schemas.openxmlformats.org/drawingml/2006/spreadsheetDrawing">
      <xdr:col>76</xdr:col>
      <xdr:colOff>114300</xdr:colOff>
      <xdr:row>98</xdr:row>
      <xdr:rowOff>102235</xdr:rowOff>
    </xdr:to>
    <xdr:cxnSp macro="">
      <xdr:nvCxnSpPr>
        <xdr:cNvPr id="693" name="直線コネクタ 692"/>
        <xdr:cNvCxnSpPr/>
      </xdr:nvCxnSpPr>
      <xdr:spPr>
        <a:xfrm flipV="1">
          <a:off x="13703300" y="168541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4" name="フローチャート: 判断 693"/>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139700</xdr:rowOff>
    </xdr:from>
    <xdr:ext cx="525145" cy="259080"/>
    <xdr:sp macro="" textlink="">
      <xdr:nvSpPr>
        <xdr:cNvPr id="695" name="テキスト ボックス 694"/>
        <xdr:cNvSpPr txBox="1"/>
      </xdr:nvSpPr>
      <xdr:spPr>
        <a:xfrm>
          <a:off x="14324965" y="164274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13335</xdr:rowOff>
    </xdr:from>
    <xdr:to xmlns:xdr="http://schemas.openxmlformats.org/drawingml/2006/spreadsheetDrawing">
      <xdr:col>71</xdr:col>
      <xdr:colOff>177800</xdr:colOff>
      <xdr:row>98</xdr:row>
      <xdr:rowOff>102235</xdr:rowOff>
    </xdr:to>
    <xdr:cxnSp macro="">
      <xdr:nvCxnSpPr>
        <xdr:cNvPr id="696" name="直線コネクタ 695"/>
        <xdr:cNvCxnSpPr/>
      </xdr:nvCxnSpPr>
      <xdr:spPr>
        <a:xfrm>
          <a:off x="12814300" y="1681543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7" name="フローチャート: 判断 696"/>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112395</xdr:rowOff>
    </xdr:from>
    <xdr:ext cx="525145" cy="249555"/>
    <xdr:sp macro="" textlink="">
      <xdr:nvSpPr>
        <xdr:cNvPr id="698" name="テキスト ボックス 697"/>
        <xdr:cNvSpPr txBox="1"/>
      </xdr:nvSpPr>
      <xdr:spPr>
        <a:xfrm>
          <a:off x="13435965" y="164001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699" name="フローチャート: 判断 698"/>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xdr:rowOff>
    </xdr:from>
    <xdr:ext cx="525145" cy="259080"/>
    <xdr:sp macro="" textlink="">
      <xdr:nvSpPr>
        <xdr:cNvPr id="700" name="テキスト ボックス 699"/>
        <xdr:cNvSpPr txBox="1"/>
      </xdr:nvSpPr>
      <xdr:spPr>
        <a:xfrm>
          <a:off x="12546965" y="164719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29210</xdr:rowOff>
    </xdr:from>
    <xdr:to xmlns:xdr="http://schemas.openxmlformats.org/drawingml/2006/spreadsheetDrawing">
      <xdr:col>85</xdr:col>
      <xdr:colOff>177800</xdr:colOff>
      <xdr:row>98</xdr:row>
      <xdr:rowOff>130810</xdr:rowOff>
    </xdr:to>
    <xdr:sp macro="" textlink="">
      <xdr:nvSpPr>
        <xdr:cNvPr id="706" name="楕円 705"/>
        <xdr:cNvSpPr/>
      </xdr:nvSpPr>
      <xdr:spPr>
        <a:xfrm>
          <a:off x="162687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115570</xdr:rowOff>
    </xdr:from>
    <xdr:ext cx="469900" cy="259080"/>
    <xdr:sp macro="" textlink="">
      <xdr:nvSpPr>
        <xdr:cNvPr id="707" name="積立金該当値テキスト"/>
        <xdr:cNvSpPr txBox="1"/>
      </xdr:nvSpPr>
      <xdr:spPr>
        <a:xfrm>
          <a:off x="16370300" y="16746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148590</xdr:rowOff>
    </xdr:from>
    <xdr:to xmlns:xdr="http://schemas.openxmlformats.org/drawingml/2006/spreadsheetDrawing">
      <xdr:col>81</xdr:col>
      <xdr:colOff>101600</xdr:colOff>
      <xdr:row>98</xdr:row>
      <xdr:rowOff>78740</xdr:rowOff>
    </xdr:to>
    <xdr:sp macro="" textlink="">
      <xdr:nvSpPr>
        <xdr:cNvPr id="708" name="楕円 707"/>
        <xdr:cNvSpPr/>
      </xdr:nvSpPr>
      <xdr:spPr>
        <a:xfrm>
          <a:off x="15430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69850</xdr:rowOff>
    </xdr:from>
    <xdr:ext cx="525145" cy="259080"/>
    <xdr:sp macro="" textlink="">
      <xdr:nvSpPr>
        <xdr:cNvPr id="709" name="テキスト ボックス 708"/>
        <xdr:cNvSpPr txBox="1"/>
      </xdr:nvSpPr>
      <xdr:spPr>
        <a:xfrm>
          <a:off x="15213965" y="168719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1270</xdr:rowOff>
    </xdr:from>
    <xdr:to xmlns:xdr="http://schemas.openxmlformats.org/drawingml/2006/spreadsheetDrawing">
      <xdr:col>76</xdr:col>
      <xdr:colOff>165100</xdr:colOff>
      <xdr:row>98</xdr:row>
      <xdr:rowOff>102870</xdr:rowOff>
    </xdr:to>
    <xdr:sp macro="" textlink="">
      <xdr:nvSpPr>
        <xdr:cNvPr id="710" name="楕円 709"/>
        <xdr:cNvSpPr/>
      </xdr:nvSpPr>
      <xdr:spPr>
        <a:xfrm>
          <a:off x="14541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93980</xdr:rowOff>
    </xdr:from>
    <xdr:ext cx="460375" cy="259080"/>
    <xdr:sp macro="" textlink="">
      <xdr:nvSpPr>
        <xdr:cNvPr id="711" name="テキスト ボックス 710"/>
        <xdr:cNvSpPr txBox="1"/>
      </xdr:nvSpPr>
      <xdr:spPr>
        <a:xfrm>
          <a:off x="14357350" y="168960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52070</xdr:rowOff>
    </xdr:from>
    <xdr:to xmlns:xdr="http://schemas.openxmlformats.org/drawingml/2006/spreadsheetDrawing">
      <xdr:col>72</xdr:col>
      <xdr:colOff>38100</xdr:colOff>
      <xdr:row>98</xdr:row>
      <xdr:rowOff>153035</xdr:rowOff>
    </xdr:to>
    <xdr:sp macro="" textlink="">
      <xdr:nvSpPr>
        <xdr:cNvPr id="712" name="楕円 711"/>
        <xdr:cNvSpPr/>
      </xdr:nvSpPr>
      <xdr:spPr>
        <a:xfrm>
          <a:off x="136525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144145</xdr:rowOff>
    </xdr:from>
    <xdr:ext cx="460375" cy="250825"/>
    <xdr:sp macro="" textlink="">
      <xdr:nvSpPr>
        <xdr:cNvPr id="713" name="テキスト ボックス 712"/>
        <xdr:cNvSpPr txBox="1"/>
      </xdr:nvSpPr>
      <xdr:spPr>
        <a:xfrm>
          <a:off x="13468350" y="1694624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133985</xdr:rowOff>
    </xdr:from>
    <xdr:to xmlns:xdr="http://schemas.openxmlformats.org/drawingml/2006/spreadsheetDrawing">
      <xdr:col>67</xdr:col>
      <xdr:colOff>101600</xdr:colOff>
      <xdr:row>98</xdr:row>
      <xdr:rowOff>64135</xdr:rowOff>
    </xdr:to>
    <xdr:sp macro="" textlink="">
      <xdr:nvSpPr>
        <xdr:cNvPr id="714" name="楕円 713"/>
        <xdr:cNvSpPr/>
      </xdr:nvSpPr>
      <xdr:spPr>
        <a:xfrm>
          <a:off x="12763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55245</xdr:rowOff>
    </xdr:from>
    <xdr:ext cx="525145" cy="249555"/>
    <xdr:sp macro="" textlink="">
      <xdr:nvSpPr>
        <xdr:cNvPr id="715" name="テキスト ボックス 714"/>
        <xdr:cNvSpPr txBox="1"/>
      </xdr:nvSpPr>
      <xdr:spPr>
        <a:xfrm>
          <a:off x="12546965" y="168573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360" cy="217170"/>
    <xdr:sp macro="" textlink="">
      <xdr:nvSpPr>
        <xdr:cNvPr id="724" name="テキスト ボックス 723"/>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9395" cy="249555"/>
    <xdr:sp macro="" textlink="">
      <xdr:nvSpPr>
        <xdr:cNvPr id="727" name="テキスト ボックス 726"/>
        <xdr:cNvSpPr txBox="1"/>
      </xdr:nvSpPr>
      <xdr:spPr>
        <a:xfrm>
          <a:off x="18039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49555"/>
    <xdr:sp macro="" textlink="">
      <xdr:nvSpPr>
        <xdr:cNvPr id="729" name="テキスト ボックス 728"/>
        <xdr:cNvSpPr txBox="1"/>
      </xdr:nvSpPr>
      <xdr:spPr>
        <a:xfrm>
          <a:off x="17756505" y="6055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49555"/>
    <xdr:sp macro="" textlink="">
      <xdr:nvSpPr>
        <xdr:cNvPr id="731" name="テキスト ボックス 730"/>
        <xdr:cNvSpPr txBox="1"/>
      </xdr:nvSpPr>
      <xdr:spPr>
        <a:xfrm>
          <a:off x="17756505" y="5598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49555"/>
    <xdr:sp macro="" textlink="">
      <xdr:nvSpPr>
        <xdr:cNvPr id="733" name="テキスト ボックス 732"/>
        <xdr:cNvSpPr txBox="1"/>
      </xdr:nvSpPr>
      <xdr:spPr>
        <a:xfrm>
          <a:off x="17756505" y="5140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9555"/>
    <xdr:sp macro="" textlink="">
      <xdr:nvSpPr>
        <xdr:cNvPr id="735" name="テキスト ボックス 734"/>
        <xdr:cNvSpPr txBox="1"/>
      </xdr:nvSpPr>
      <xdr:spPr>
        <a:xfrm>
          <a:off x="17756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6350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38"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123825</xdr:rowOff>
    </xdr:from>
    <xdr:ext cx="534670" cy="249555"/>
    <xdr:sp macro="" textlink="">
      <xdr:nvSpPr>
        <xdr:cNvPr id="740" name="投資及び出資金最大値テキスト"/>
        <xdr:cNvSpPr txBox="1"/>
      </xdr:nvSpPr>
      <xdr:spPr>
        <a:xfrm>
          <a:off x="22212300" y="49244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6350</xdr:rowOff>
    </xdr:from>
    <xdr:to xmlns:xdr="http://schemas.openxmlformats.org/drawingml/2006/spreadsheetDrawing">
      <xdr:col>116</xdr:col>
      <xdr:colOff>152400</xdr:colOff>
      <xdr:row>30</xdr:row>
      <xdr:rowOff>6350</xdr:rowOff>
    </xdr:to>
    <xdr:cxnSp macro="">
      <xdr:nvCxnSpPr>
        <xdr:cNvPr id="741" name="直線コネクタ 740"/>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26035</xdr:rowOff>
    </xdr:from>
    <xdr:to xmlns:xdr="http://schemas.openxmlformats.org/drawingml/2006/spreadsheetDrawing">
      <xdr:col>116</xdr:col>
      <xdr:colOff>63500</xdr:colOff>
      <xdr:row>38</xdr:row>
      <xdr:rowOff>45085</xdr:rowOff>
    </xdr:to>
    <xdr:cxnSp macro="">
      <xdr:nvCxnSpPr>
        <xdr:cNvPr id="742" name="直線コネクタ 741"/>
        <xdr:cNvCxnSpPr/>
      </xdr:nvCxnSpPr>
      <xdr:spPr>
        <a:xfrm>
          <a:off x="21323300" y="654113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50165</xdr:rowOff>
    </xdr:from>
    <xdr:ext cx="469900" cy="259080"/>
    <xdr:sp macro="" textlink="">
      <xdr:nvSpPr>
        <xdr:cNvPr id="743" name="投資及び出資金平均値テキスト"/>
        <xdr:cNvSpPr txBox="1"/>
      </xdr:nvSpPr>
      <xdr:spPr>
        <a:xfrm>
          <a:off x="22212300" y="6222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27305</xdr:rowOff>
    </xdr:from>
    <xdr:to xmlns:xdr="http://schemas.openxmlformats.org/drawingml/2006/spreadsheetDrawing">
      <xdr:col>116</xdr:col>
      <xdr:colOff>114300</xdr:colOff>
      <xdr:row>37</xdr:row>
      <xdr:rowOff>128905</xdr:rowOff>
    </xdr:to>
    <xdr:sp macro="" textlink="">
      <xdr:nvSpPr>
        <xdr:cNvPr id="744" name="フローチャート: 判断 743"/>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21590</xdr:rowOff>
    </xdr:from>
    <xdr:to xmlns:xdr="http://schemas.openxmlformats.org/drawingml/2006/spreadsheetDrawing">
      <xdr:col>111</xdr:col>
      <xdr:colOff>177800</xdr:colOff>
      <xdr:row>38</xdr:row>
      <xdr:rowOff>26035</xdr:rowOff>
    </xdr:to>
    <xdr:cxnSp macro="">
      <xdr:nvCxnSpPr>
        <xdr:cNvPr id="745" name="直線コネクタ 744"/>
        <xdr:cNvCxnSpPr/>
      </xdr:nvCxnSpPr>
      <xdr:spPr>
        <a:xfrm>
          <a:off x="20434300" y="65366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1905</xdr:rowOff>
    </xdr:from>
    <xdr:to xmlns:xdr="http://schemas.openxmlformats.org/drawingml/2006/spreadsheetDrawing">
      <xdr:col>112</xdr:col>
      <xdr:colOff>38100</xdr:colOff>
      <xdr:row>37</xdr:row>
      <xdr:rowOff>103505</xdr:rowOff>
    </xdr:to>
    <xdr:sp macro="" textlink="">
      <xdr:nvSpPr>
        <xdr:cNvPr id="746" name="フローチャート: 判断 745"/>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120650</xdr:rowOff>
    </xdr:from>
    <xdr:ext cx="460375" cy="251460"/>
    <xdr:sp macro="" textlink="">
      <xdr:nvSpPr>
        <xdr:cNvPr id="747" name="テキスト ボックス 746"/>
        <xdr:cNvSpPr txBox="1"/>
      </xdr:nvSpPr>
      <xdr:spPr>
        <a:xfrm>
          <a:off x="21088350" y="612140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21590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flipV="1">
          <a:off x="19545300" y="653669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106045</xdr:rowOff>
    </xdr:to>
    <xdr:sp macro="" textlink="">
      <xdr:nvSpPr>
        <xdr:cNvPr id="749" name="フローチャート: 判断 748"/>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122555</xdr:rowOff>
    </xdr:from>
    <xdr:ext cx="460375" cy="249555"/>
    <xdr:sp macro="" textlink="">
      <xdr:nvSpPr>
        <xdr:cNvPr id="750" name="テキスト ボックス 749"/>
        <xdr:cNvSpPr txBox="1"/>
      </xdr:nvSpPr>
      <xdr:spPr>
        <a:xfrm>
          <a:off x="20199350" y="612330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27305</xdr:rowOff>
    </xdr:from>
    <xdr:to xmlns:xdr="http://schemas.openxmlformats.org/drawingml/2006/spreadsheetDrawing">
      <xdr:col>102</xdr:col>
      <xdr:colOff>165100</xdr:colOff>
      <xdr:row>37</xdr:row>
      <xdr:rowOff>128905</xdr:rowOff>
    </xdr:to>
    <xdr:sp macro="" textlink="">
      <xdr:nvSpPr>
        <xdr:cNvPr id="752" name="フローチャート: 判断 751"/>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145415</xdr:rowOff>
    </xdr:from>
    <xdr:ext cx="460375" cy="249555"/>
    <xdr:sp macro="" textlink="">
      <xdr:nvSpPr>
        <xdr:cNvPr id="753" name="テキスト ボックス 752"/>
        <xdr:cNvSpPr txBox="1"/>
      </xdr:nvSpPr>
      <xdr:spPr>
        <a:xfrm>
          <a:off x="19310350" y="614616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50165</xdr:rowOff>
    </xdr:from>
    <xdr:to xmlns:xdr="http://schemas.openxmlformats.org/drawingml/2006/spreadsheetDrawing">
      <xdr:col>98</xdr:col>
      <xdr:colOff>38100</xdr:colOff>
      <xdr:row>37</xdr:row>
      <xdr:rowOff>151765</xdr:rowOff>
    </xdr:to>
    <xdr:sp macro="" textlink="">
      <xdr:nvSpPr>
        <xdr:cNvPr id="754" name="フローチャート: 判断 753"/>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168275</xdr:rowOff>
    </xdr:from>
    <xdr:ext cx="460375" cy="249555"/>
    <xdr:sp macro="" textlink="">
      <xdr:nvSpPr>
        <xdr:cNvPr id="755" name="テキスト ボックス 754"/>
        <xdr:cNvSpPr txBox="1"/>
      </xdr:nvSpPr>
      <xdr:spPr>
        <a:xfrm>
          <a:off x="18421350" y="616902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166370</xdr:rowOff>
    </xdr:from>
    <xdr:to xmlns:xdr="http://schemas.openxmlformats.org/drawingml/2006/spreadsheetDrawing">
      <xdr:col>116</xdr:col>
      <xdr:colOff>114300</xdr:colOff>
      <xdr:row>38</xdr:row>
      <xdr:rowOff>95885</xdr:rowOff>
    </xdr:to>
    <xdr:sp macro="" textlink="">
      <xdr:nvSpPr>
        <xdr:cNvPr id="761" name="楕円 760"/>
        <xdr:cNvSpPr/>
      </xdr:nvSpPr>
      <xdr:spPr>
        <a:xfrm>
          <a:off x="221107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80645</xdr:rowOff>
    </xdr:from>
    <xdr:ext cx="469900" cy="259080"/>
    <xdr:sp macro="" textlink="">
      <xdr:nvSpPr>
        <xdr:cNvPr id="762" name="投資及び出資金該当値テキスト"/>
        <xdr:cNvSpPr txBox="1"/>
      </xdr:nvSpPr>
      <xdr:spPr>
        <a:xfrm>
          <a:off x="22212300" y="6424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146685</xdr:rowOff>
    </xdr:from>
    <xdr:to xmlns:xdr="http://schemas.openxmlformats.org/drawingml/2006/spreadsheetDrawing">
      <xdr:col>112</xdr:col>
      <xdr:colOff>38100</xdr:colOff>
      <xdr:row>38</xdr:row>
      <xdr:rowOff>76835</xdr:rowOff>
    </xdr:to>
    <xdr:sp macro="" textlink="">
      <xdr:nvSpPr>
        <xdr:cNvPr id="763" name="楕円 762"/>
        <xdr:cNvSpPr/>
      </xdr:nvSpPr>
      <xdr:spPr>
        <a:xfrm>
          <a:off x="21272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67945</xdr:rowOff>
    </xdr:from>
    <xdr:ext cx="460375" cy="258445"/>
    <xdr:sp macro="" textlink="">
      <xdr:nvSpPr>
        <xdr:cNvPr id="764" name="テキスト ボックス 763"/>
        <xdr:cNvSpPr txBox="1"/>
      </xdr:nvSpPr>
      <xdr:spPr>
        <a:xfrm>
          <a:off x="21088350" y="658304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142240</xdr:rowOff>
    </xdr:from>
    <xdr:to xmlns:xdr="http://schemas.openxmlformats.org/drawingml/2006/spreadsheetDrawing">
      <xdr:col>107</xdr:col>
      <xdr:colOff>101600</xdr:colOff>
      <xdr:row>38</xdr:row>
      <xdr:rowOff>72390</xdr:rowOff>
    </xdr:to>
    <xdr:sp macro="" textlink="">
      <xdr:nvSpPr>
        <xdr:cNvPr id="765" name="楕円 764"/>
        <xdr:cNvSpPr/>
      </xdr:nvSpPr>
      <xdr:spPr>
        <a:xfrm>
          <a:off x="20383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63500</xdr:rowOff>
    </xdr:from>
    <xdr:ext cx="460375" cy="251460"/>
    <xdr:sp macro="" textlink="">
      <xdr:nvSpPr>
        <xdr:cNvPr id="766" name="テキスト ボックス 765"/>
        <xdr:cNvSpPr txBox="1"/>
      </xdr:nvSpPr>
      <xdr:spPr>
        <a:xfrm>
          <a:off x="20199350" y="657860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0030" cy="259080"/>
    <xdr:sp macro="" textlink="">
      <xdr:nvSpPr>
        <xdr:cNvPr id="768" name="テキスト ボックス 767"/>
        <xdr:cNvSpPr txBox="1"/>
      </xdr:nvSpPr>
      <xdr:spPr>
        <a:xfrm>
          <a:off x="19420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0030" cy="259080"/>
    <xdr:sp macro="" textlink="">
      <xdr:nvSpPr>
        <xdr:cNvPr id="770" name="テキスト ボックス 769"/>
        <xdr:cNvSpPr txBox="1"/>
      </xdr:nvSpPr>
      <xdr:spPr>
        <a:xfrm>
          <a:off x="18531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360" cy="217170"/>
    <xdr:sp macro="" textlink="">
      <xdr:nvSpPr>
        <xdr:cNvPr id="779" name="テキスト ボックス 778"/>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9395" cy="259080"/>
    <xdr:sp macro="" textlink="">
      <xdr:nvSpPr>
        <xdr:cNvPr id="782" name="テキスト ボックス 781"/>
        <xdr:cNvSpPr txBox="1"/>
      </xdr:nvSpPr>
      <xdr:spPr>
        <a:xfrm>
          <a:off x="18039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4" name="テキスト ボックス 78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9555"/>
    <xdr:sp macro="" textlink="">
      <xdr:nvSpPr>
        <xdr:cNvPr id="786" name="テキスト ボックス 785"/>
        <xdr:cNvSpPr txBox="1"/>
      </xdr:nvSpPr>
      <xdr:spPr>
        <a:xfrm>
          <a:off x="17756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0" name="テキスト ボックス 78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9555"/>
    <xdr:sp macro="" textlink="">
      <xdr:nvSpPr>
        <xdr:cNvPr id="792" name="テキスト ボックス 791"/>
        <xdr:cNvSpPr txBox="1"/>
      </xdr:nvSpPr>
      <xdr:spPr>
        <a:xfrm>
          <a:off x="17756505" y="8112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153670</xdr:rowOff>
    </xdr:from>
    <xdr:to xmlns:xdr="http://schemas.openxmlformats.org/drawingml/2006/spreadsheetDrawing">
      <xdr:col>116</xdr:col>
      <xdr:colOff>62865</xdr:colOff>
      <xdr:row>59</xdr:row>
      <xdr:rowOff>44450</xdr:rowOff>
    </xdr:to>
    <xdr:cxnSp macro="">
      <xdr:nvCxnSpPr>
        <xdr:cNvPr id="794" name="直線コネクタ 793"/>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6" name="直線コネクタ 79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100330</xdr:rowOff>
    </xdr:from>
    <xdr:ext cx="534670" cy="249555"/>
    <xdr:sp macro="" textlink="">
      <xdr:nvSpPr>
        <xdr:cNvPr id="797" name="貸付金最大値テキスト"/>
        <xdr:cNvSpPr txBox="1"/>
      </xdr:nvSpPr>
      <xdr:spPr>
        <a:xfrm>
          <a:off x="22212300" y="86728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153670</xdr:rowOff>
    </xdr:from>
    <xdr:to xmlns:xdr="http://schemas.openxmlformats.org/drawingml/2006/spreadsheetDrawing">
      <xdr:col>116</xdr:col>
      <xdr:colOff>152400</xdr:colOff>
      <xdr:row>51</xdr:row>
      <xdr:rowOff>153670</xdr:rowOff>
    </xdr:to>
    <xdr:cxnSp macro="">
      <xdr:nvCxnSpPr>
        <xdr:cNvPr id="798" name="直線コネクタ 797"/>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99" name="直線コネクタ 798"/>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166370</xdr:rowOff>
    </xdr:from>
    <xdr:ext cx="469900" cy="251460"/>
    <xdr:sp macro="" textlink="">
      <xdr:nvSpPr>
        <xdr:cNvPr id="800" name="貸付金平均値テキスト"/>
        <xdr:cNvSpPr txBox="1"/>
      </xdr:nvSpPr>
      <xdr:spPr>
        <a:xfrm>
          <a:off x="22212300" y="97675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143510</xdr:rowOff>
    </xdr:from>
    <xdr:to xmlns:xdr="http://schemas.openxmlformats.org/drawingml/2006/spreadsheetDrawing">
      <xdr:col>116</xdr:col>
      <xdr:colOff>114300</xdr:colOff>
      <xdr:row>58</xdr:row>
      <xdr:rowOff>73025</xdr:rowOff>
    </xdr:to>
    <xdr:sp macro="" textlink="">
      <xdr:nvSpPr>
        <xdr:cNvPr id="801" name="フローチャート: 判断 800"/>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02" name="直線コネクタ 801"/>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123825</xdr:rowOff>
    </xdr:from>
    <xdr:to xmlns:xdr="http://schemas.openxmlformats.org/drawingml/2006/spreadsheetDrawing">
      <xdr:col>112</xdr:col>
      <xdr:colOff>38100</xdr:colOff>
      <xdr:row>58</xdr:row>
      <xdr:rowOff>53975</xdr:rowOff>
    </xdr:to>
    <xdr:sp macro="" textlink="">
      <xdr:nvSpPr>
        <xdr:cNvPr id="803" name="フローチャート: 判断 802"/>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70485</xdr:rowOff>
    </xdr:from>
    <xdr:ext cx="460375" cy="259080"/>
    <xdr:sp macro="" textlink="">
      <xdr:nvSpPr>
        <xdr:cNvPr id="804" name="テキスト ボックス 803"/>
        <xdr:cNvSpPr txBox="1"/>
      </xdr:nvSpPr>
      <xdr:spPr>
        <a:xfrm>
          <a:off x="21088350" y="967168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05" name="直線コネクタ 804"/>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6" name="フローチャート: 判断 805"/>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0375" cy="259080"/>
    <xdr:sp macro="" textlink="">
      <xdr:nvSpPr>
        <xdr:cNvPr id="807" name="テキスト ボックス 806"/>
        <xdr:cNvSpPr txBox="1"/>
      </xdr:nvSpPr>
      <xdr:spPr>
        <a:xfrm>
          <a:off x="20199350" y="968629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08" name="直線コネクタ 807"/>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106045</xdr:rowOff>
    </xdr:from>
    <xdr:to xmlns:xdr="http://schemas.openxmlformats.org/drawingml/2006/spreadsheetDrawing">
      <xdr:col>102</xdr:col>
      <xdr:colOff>165100</xdr:colOff>
      <xdr:row>58</xdr:row>
      <xdr:rowOff>36195</xdr:rowOff>
    </xdr:to>
    <xdr:sp macro="" textlink="">
      <xdr:nvSpPr>
        <xdr:cNvPr id="809" name="フローチャート: 判断 808"/>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52705</xdr:rowOff>
    </xdr:from>
    <xdr:ext cx="460375" cy="250825"/>
    <xdr:sp macro="" textlink="">
      <xdr:nvSpPr>
        <xdr:cNvPr id="810" name="テキスト ボックス 809"/>
        <xdr:cNvSpPr txBox="1"/>
      </xdr:nvSpPr>
      <xdr:spPr>
        <a:xfrm>
          <a:off x="19310350" y="965390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109855</xdr:rowOff>
    </xdr:from>
    <xdr:to xmlns:xdr="http://schemas.openxmlformats.org/drawingml/2006/spreadsheetDrawing">
      <xdr:col>98</xdr:col>
      <xdr:colOff>38100</xdr:colOff>
      <xdr:row>58</xdr:row>
      <xdr:rowOff>40640</xdr:rowOff>
    </xdr:to>
    <xdr:sp macro="" textlink="">
      <xdr:nvSpPr>
        <xdr:cNvPr id="811" name="フローチャート: 判断 810"/>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56515</xdr:rowOff>
    </xdr:from>
    <xdr:ext cx="460375" cy="258445"/>
    <xdr:sp macro="" textlink="">
      <xdr:nvSpPr>
        <xdr:cNvPr id="812" name="テキスト ボックス 811"/>
        <xdr:cNvSpPr txBox="1"/>
      </xdr:nvSpPr>
      <xdr:spPr>
        <a:xfrm>
          <a:off x="18421350" y="965771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18" name="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19"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0030" cy="251460"/>
    <xdr:sp macro="" textlink="">
      <xdr:nvSpPr>
        <xdr:cNvPr id="821" name="テキスト ボックス 820"/>
        <xdr:cNvSpPr txBox="1"/>
      </xdr:nvSpPr>
      <xdr:spPr>
        <a:xfrm>
          <a:off x="21198840" y="10201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0030" cy="251460"/>
    <xdr:sp macro="" textlink="">
      <xdr:nvSpPr>
        <xdr:cNvPr id="823" name="テキスト ボックス 822"/>
        <xdr:cNvSpPr txBox="1"/>
      </xdr:nvSpPr>
      <xdr:spPr>
        <a:xfrm>
          <a:off x="20309840" y="10201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0030" cy="251460"/>
    <xdr:sp macro="" textlink="">
      <xdr:nvSpPr>
        <xdr:cNvPr id="825" name="テキスト ボックス 824"/>
        <xdr:cNvSpPr txBox="1"/>
      </xdr:nvSpPr>
      <xdr:spPr>
        <a:xfrm>
          <a:off x="19420840" y="10201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0030" cy="251460"/>
    <xdr:sp macro="" textlink="">
      <xdr:nvSpPr>
        <xdr:cNvPr id="827" name="テキスト ボックス 826"/>
        <xdr:cNvSpPr txBox="1"/>
      </xdr:nvSpPr>
      <xdr:spPr>
        <a:xfrm>
          <a:off x="18531840" y="10201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0360" cy="217170"/>
    <xdr:sp macro="" textlink="">
      <xdr:nvSpPr>
        <xdr:cNvPr id="836" name="テキスト ボックス 835"/>
        <xdr:cNvSpPr txBox="1"/>
      </xdr:nvSpPr>
      <xdr:spPr>
        <a:xfrm>
          <a:off x="18249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9395" cy="249555"/>
    <xdr:sp macro="" textlink="">
      <xdr:nvSpPr>
        <xdr:cNvPr id="838" name="テキスト ボックス 837"/>
        <xdr:cNvSpPr txBox="1"/>
      </xdr:nvSpPr>
      <xdr:spPr>
        <a:xfrm>
          <a:off x="18039080" y="13827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9" name="直線コネクタ 838"/>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49555"/>
    <xdr:sp macro="" textlink="">
      <xdr:nvSpPr>
        <xdr:cNvPr id="840" name="テキスト ボックス 839"/>
        <xdr:cNvSpPr txBox="1"/>
      </xdr:nvSpPr>
      <xdr:spPr>
        <a:xfrm>
          <a:off x="17756505" y="133705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1" name="直線コネクタ 840"/>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49555"/>
    <xdr:sp macro="" textlink="">
      <xdr:nvSpPr>
        <xdr:cNvPr id="842" name="テキスト ボックス 841"/>
        <xdr:cNvSpPr txBox="1"/>
      </xdr:nvSpPr>
      <xdr:spPr>
        <a:xfrm>
          <a:off x="17756505" y="12913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3" name="直線コネクタ 842"/>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49555"/>
    <xdr:sp macro="" textlink="">
      <xdr:nvSpPr>
        <xdr:cNvPr id="844" name="テキスト ボックス 843"/>
        <xdr:cNvSpPr txBox="1"/>
      </xdr:nvSpPr>
      <xdr:spPr>
        <a:xfrm>
          <a:off x="17756505" y="12456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5" name="直線コネクタ 844"/>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49555"/>
    <xdr:sp macro="" textlink="">
      <xdr:nvSpPr>
        <xdr:cNvPr id="846" name="テキスト ボックス 845"/>
        <xdr:cNvSpPr txBox="1"/>
      </xdr:nvSpPr>
      <xdr:spPr>
        <a:xfrm>
          <a:off x="17756505" y="11998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6105" cy="249555"/>
    <xdr:sp macro="" textlink="">
      <xdr:nvSpPr>
        <xdr:cNvPr id="848" name="テキスト ボックス 847"/>
        <xdr:cNvSpPr txBox="1"/>
      </xdr:nvSpPr>
      <xdr:spPr>
        <a:xfrm>
          <a:off x="17692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17780</xdr:rowOff>
    </xdr:from>
    <xdr:to xmlns:xdr="http://schemas.openxmlformats.org/drawingml/2006/spreadsheetDrawing">
      <xdr:col>116</xdr:col>
      <xdr:colOff>62865</xdr:colOff>
      <xdr:row>78</xdr:row>
      <xdr:rowOff>79375</xdr:rowOff>
    </xdr:to>
    <xdr:cxnSp macro="">
      <xdr:nvCxnSpPr>
        <xdr:cNvPr id="850" name="直線コネクタ 849"/>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83185</xdr:rowOff>
    </xdr:from>
    <xdr:ext cx="534670" cy="259080"/>
    <xdr:sp macro="" textlink="">
      <xdr:nvSpPr>
        <xdr:cNvPr id="851" name="繰出金最小値テキスト"/>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79375</xdr:rowOff>
    </xdr:from>
    <xdr:to xmlns:xdr="http://schemas.openxmlformats.org/drawingml/2006/spreadsheetDrawing">
      <xdr:col>116</xdr:col>
      <xdr:colOff>152400</xdr:colOff>
      <xdr:row>78</xdr:row>
      <xdr:rowOff>79375</xdr:rowOff>
    </xdr:to>
    <xdr:cxnSp macro="">
      <xdr:nvCxnSpPr>
        <xdr:cNvPr id="852" name="直線コネクタ 851"/>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135890</xdr:rowOff>
    </xdr:from>
    <xdr:ext cx="534670" cy="259080"/>
    <xdr:sp macro="" textlink="">
      <xdr:nvSpPr>
        <xdr:cNvPr id="853" name="繰出金最大値テキスト"/>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17780</xdr:rowOff>
    </xdr:from>
    <xdr:to xmlns:xdr="http://schemas.openxmlformats.org/drawingml/2006/spreadsheetDrawing">
      <xdr:col>116</xdr:col>
      <xdr:colOff>152400</xdr:colOff>
      <xdr:row>71</xdr:row>
      <xdr:rowOff>17780</xdr:rowOff>
    </xdr:to>
    <xdr:cxnSp macro="">
      <xdr:nvCxnSpPr>
        <xdr:cNvPr id="854" name="直線コネクタ 853"/>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20320</xdr:rowOff>
    </xdr:from>
    <xdr:to xmlns:xdr="http://schemas.openxmlformats.org/drawingml/2006/spreadsheetDrawing">
      <xdr:col>116</xdr:col>
      <xdr:colOff>63500</xdr:colOff>
      <xdr:row>76</xdr:row>
      <xdr:rowOff>56515</xdr:rowOff>
    </xdr:to>
    <xdr:cxnSp macro="">
      <xdr:nvCxnSpPr>
        <xdr:cNvPr id="855" name="直線コネクタ 854"/>
        <xdr:cNvCxnSpPr/>
      </xdr:nvCxnSpPr>
      <xdr:spPr>
        <a:xfrm flipV="1">
          <a:off x="21323300" y="1305052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43180</xdr:rowOff>
    </xdr:from>
    <xdr:ext cx="534670" cy="249555"/>
    <xdr:sp macro="" textlink="">
      <xdr:nvSpPr>
        <xdr:cNvPr id="856" name="繰出金平均値テキスト"/>
        <xdr:cNvSpPr txBox="1"/>
      </xdr:nvSpPr>
      <xdr:spPr>
        <a:xfrm>
          <a:off x="22212300" y="1273048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20320</xdr:rowOff>
    </xdr:from>
    <xdr:to xmlns:xdr="http://schemas.openxmlformats.org/drawingml/2006/spreadsheetDrawing">
      <xdr:col>116</xdr:col>
      <xdr:colOff>114300</xdr:colOff>
      <xdr:row>75</xdr:row>
      <xdr:rowOff>121920</xdr:rowOff>
    </xdr:to>
    <xdr:sp macro="" textlink="">
      <xdr:nvSpPr>
        <xdr:cNvPr id="857" name="フローチャート: 判断 856"/>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56515</xdr:rowOff>
    </xdr:from>
    <xdr:to xmlns:xdr="http://schemas.openxmlformats.org/drawingml/2006/spreadsheetDrawing">
      <xdr:col>111</xdr:col>
      <xdr:colOff>177800</xdr:colOff>
      <xdr:row>76</xdr:row>
      <xdr:rowOff>112395</xdr:rowOff>
    </xdr:to>
    <xdr:cxnSp macro="">
      <xdr:nvCxnSpPr>
        <xdr:cNvPr id="858" name="直線コネクタ 857"/>
        <xdr:cNvCxnSpPr/>
      </xdr:nvCxnSpPr>
      <xdr:spPr>
        <a:xfrm flipV="1">
          <a:off x="20434300" y="1308671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27305</xdr:rowOff>
    </xdr:from>
    <xdr:to xmlns:xdr="http://schemas.openxmlformats.org/drawingml/2006/spreadsheetDrawing">
      <xdr:col>112</xdr:col>
      <xdr:colOff>38100</xdr:colOff>
      <xdr:row>75</xdr:row>
      <xdr:rowOff>128905</xdr:rowOff>
    </xdr:to>
    <xdr:sp macro="" textlink="">
      <xdr:nvSpPr>
        <xdr:cNvPr id="859" name="フローチャート: 判断 858"/>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145415</xdr:rowOff>
    </xdr:from>
    <xdr:ext cx="525145" cy="249555"/>
    <xdr:sp macro="" textlink="">
      <xdr:nvSpPr>
        <xdr:cNvPr id="860" name="テキスト ボックス 859"/>
        <xdr:cNvSpPr txBox="1"/>
      </xdr:nvSpPr>
      <xdr:spPr>
        <a:xfrm>
          <a:off x="21055965" y="126612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112395</xdr:rowOff>
    </xdr:from>
    <xdr:to xmlns:xdr="http://schemas.openxmlformats.org/drawingml/2006/spreadsheetDrawing">
      <xdr:col>107</xdr:col>
      <xdr:colOff>50800</xdr:colOff>
      <xdr:row>76</xdr:row>
      <xdr:rowOff>141605</xdr:rowOff>
    </xdr:to>
    <xdr:cxnSp macro="">
      <xdr:nvCxnSpPr>
        <xdr:cNvPr id="861" name="直線コネクタ 860"/>
        <xdr:cNvCxnSpPr/>
      </xdr:nvCxnSpPr>
      <xdr:spPr>
        <a:xfrm flipV="1">
          <a:off x="19545300" y="131425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34925</xdr:rowOff>
    </xdr:from>
    <xdr:to xmlns:xdr="http://schemas.openxmlformats.org/drawingml/2006/spreadsheetDrawing">
      <xdr:col>107</xdr:col>
      <xdr:colOff>101600</xdr:colOff>
      <xdr:row>75</xdr:row>
      <xdr:rowOff>136525</xdr:rowOff>
    </xdr:to>
    <xdr:sp macro="" textlink="">
      <xdr:nvSpPr>
        <xdr:cNvPr id="862" name="フローチャート: 判断 861"/>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153035</xdr:rowOff>
    </xdr:from>
    <xdr:ext cx="525145" cy="259080"/>
    <xdr:sp macro="" textlink="">
      <xdr:nvSpPr>
        <xdr:cNvPr id="863" name="テキスト ボックス 862"/>
        <xdr:cNvSpPr txBox="1"/>
      </xdr:nvSpPr>
      <xdr:spPr>
        <a:xfrm>
          <a:off x="20166965" y="126688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141605</xdr:rowOff>
    </xdr:from>
    <xdr:to xmlns:xdr="http://schemas.openxmlformats.org/drawingml/2006/spreadsheetDrawing">
      <xdr:col>102</xdr:col>
      <xdr:colOff>114300</xdr:colOff>
      <xdr:row>76</xdr:row>
      <xdr:rowOff>158115</xdr:rowOff>
    </xdr:to>
    <xdr:cxnSp macro="">
      <xdr:nvCxnSpPr>
        <xdr:cNvPr id="864" name="直線コネクタ 863"/>
        <xdr:cNvCxnSpPr/>
      </xdr:nvCxnSpPr>
      <xdr:spPr>
        <a:xfrm flipV="1">
          <a:off x="18656300" y="131718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46990</xdr:rowOff>
    </xdr:from>
    <xdr:to xmlns:xdr="http://schemas.openxmlformats.org/drawingml/2006/spreadsheetDrawing">
      <xdr:col>102</xdr:col>
      <xdr:colOff>165100</xdr:colOff>
      <xdr:row>75</xdr:row>
      <xdr:rowOff>148590</xdr:rowOff>
    </xdr:to>
    <xdr:sp macro="" textlink="">
      <xdr:nvSpPr>
        <xdr:cNvPr id="865" name="フローチャート: 判断 864"/>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165100</xdr:rowOff>
    </xdr:from>
    <xdr:ext cx="525145" cy="259080"/>
    <xdr:sp macro="" textlink="">
      <xdr:nvSpPr>
        <xdr:cNvPr id="866" name="テキスト ボックス 865"/>
        <xdr:cNvSpPr txBox="1"/>
      </xdr:nvSpPr>
      <xdr:spPr>
        <a:xfrm>
          <a:off x="19277965" y="126809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66040</xdr:rowOff>
    </xdr:from>
    <xdr:to xmlns:xdr="http://schemas.openxmlformats.org/drawingml/2006/spreadsheetDrawing">
      <xdr:col>98</xdr:col>
      <xdr:colOff>38100</xdr:colOff>
      <xdr:row>75</xdr:row>
      <xdr:rowOff>167640</xdr:rowOff>
    </xdr:to>
    <xdr:sp macro="" textlink="">
      <xdr:nvSpPr>
        <xdr:cNvPr id="867" name="フローチャート: 判断 866"/>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12700</xdr:rowOff>
    </xdr:from>
    <xdr:ext cx="525145" cy="259080"/>
    <xdr:sp macro="" textlink="">
      <xdr:nvSpPr>
        <xdr:cNvPr id="868" name="テキスト ボックス 867"/>
        <xdr:cNvSpPr txBox="1"/>
      </xdr:nvSpPr>
      <xdr:spPr>
        <a:xfrm>
          <a:off x="18388965" y="127000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140970</xdr:rowOff>
    </xdr:from>
    <xdr:to xmlns:xdr="http://schemas.openxmlformats.org/drawingml/2006/spreadsheetDrawing">
      <xdr:col>116</xdr:col>
      <xdr:colOff>114300</xdr:colOff>
      <xdr:row>76</xdr:row>
      <xdr:rowOff>71120</xdr:rowOff>
    </xdr:to>
    <xdr:sp macro="" textlink="">
      <xdr:nvSpPr>
        <xdr:cNvPr id="874" name="楕円 873"/>
        <xdr:cNvSpPr/>
      </xdr:nvSpPr>
      <xdr:spPr>
        <a:xfrm>
          <a:off x="221107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119380</xdr:rowOff>
    </xdr:from>
    <xdr:ext cx="534670" cy="259080"/>
    <xdr:sp macro="" textlink="">
      <xdr:nvSpPr>
        <xdr:cNvPr id="875" name="繰出金該当値テキスト"/>
        <xdr:cNvSpPr txBox="1"/>
      </xdr:nvSpPr>
      <xdr:spPr>
        <a:xfrm>
          <a:off x="22212300" y="12978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6350</xdr:rowOff>
    </xdr:from>
    <xdr:to xmlns:xdr="http://schemas.openxmlformats.org/drawingml/2006/spreadsheetDrawing">
      <xdr:col>112</xdr:col>
      <xdr:colOff>38100</xdr:colOff>
      <xdr:row>76</xdr:row>
      <xdr:rowOff>107315</xdr:rowOff>
    </xdr:to>
    <xdr:sp macro="" textlink="">
      <xdr:nvSpPr>
        <xdr:cNvPr id="876" name="楕円 875"/>
        <xdr:cNvSpPr/>
      </xdr:nvSpPr>
      <xdr:spPr>
        <a:xfrm>
          <a:off x="212725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98425</xdr:rowOff>
    </xdr:from>
    <xdr:ext cx="525145" cy="250825"/>
    <xdr:sp macro="" textlink="">
      <xdr:nvSpPr>
        <xdr:cNvPr id="877" name="テキスト ボックス 876"/>
        <xdr:cNvSpPr txBox="1"/>
      </xdr:nvSpPr>
      <xdr:spPr>
        <a:xfrm>
          <a:off x="21055965" y="131286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61595</xdr:rowOff>
    </xdr:from>
    <xdr:to xmlns:xdr="http://schemas.openxmlformats.org/drawingml/2006/spreadsheetDrawing">
      <xdr:col>107</xdr:col>
      <xdr:colOff>101600</xdr:colOff>
      <xdr:row>76</xdr:row>
      <xdr:rowOff>163195</xdr:rowOff>
    </xdr:to>
    <xdr:sp macro="" textlink="">
      <xdr:nvSpPr>
        <xdr:cNvPr id="878" name="楕円 877"/>
        <xdr:cNvSpPr/>
      </xdr:nvSpPr>
      <xdr:spPr>
        <a:xfrm>
          <a:off x="20383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154940</xdr:rowOff>
    </xdr:from>
    <xdr:ext cx="525145" cy="251460"/>
    <xdr:sp macro="" textlink="">
      <xdr:nvSpPr>
        <xdr:cNvPr id="879" name="テキスト ボックス 878"/>
        <xdr:cNvSpPr txBox="1"/>
      </xdr:nvSpPr>
      <xdr:spPr>
        <a:xfrm>
          <a:off x="20166965" y="1318514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90805</xdr:rowOff>
    </xdr:from>
    <xdr:to xmlns:xdr="http://schemas.openxmlformats.org/drawingml/2006/spreadsheetDrawing">
      <xdr:col>102</xdr:col>
      <xdr:colOff>165100</xdr:colOff>
      <xdr:row>77</xdr:row>
      <xdr:rowOff>20955</xdr:rowOff>
    </xdr:to>
    <xdr:sp macro="" textlink="">
      <xdr:nvSpPr>
        <xdr:cNvPr id="880" name="楕円 879"/>
        <xdr:cNvSpPr/>
      </xdr:nvSpPr>
      <xdr:spPr>
        <a:xfrm>
          <a:off x="19494500" y="131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12065</xdr:rowOff>
    </xdr:from>
    <xdr:ext cx="525145" cy="259080"/>
    <xdr:sp macro="" textlink="">
      <xdr:nvSpPr>
        <xdr:cNvPr id="881" name="テキスト ボックス 880"/>
        <xdr:cNvSpPr txBox="1"/>
      </xdr:nvSpPr>
      <xdr:spPr>
        <a:xfrm>
          <a:off x="19277965" y="132137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107315</xdr:rowOff>
    </xdr:from>
    <xdr:to xmlns:xdr="http://schemas.openxmlformats.org/drawingml/2006/spreadsheetDrawing">
      <xdr:col>98</xdr:col>
      <xdr:colOff>38100</xdr:colOff>
      <xdr:row>77</xdr:row>
      <xdr:rowOff>37465</xdr:rowOff>
    </xdr:to>
    <xdr:sp macro="" textlink="">
      <xdr:nvSpPr>
        <xdr:cNvPr id="882" name="楕円 881"/>
        <xdr:cNvSpPr/>
      </xdr:nvSpPr>
      <xdr:spPr>
        <a:xfrm>
          <a:off x="18605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29210</xdr:rowOff>
    </xdr:from>
    <xdr:ext cx="525145" cy="251460"/>
    <xdr:sp macro="" textlink="">
      <xdr:nvSpPr>
        <xdr:cNvPr id="883" name="テキスト ボックス 882"/>
        <xdr:cNvSpPr txBox="1"/>
      </xdr:nvSpPr>
      <xdr:spPr>
        <a:xfrm>
          <a:off x="18388965" y="132308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0360" cy="217170"/>
    <xdr:sp macro="" textlink="">
      <xdr:nvSpPr>
        <xdr:cNvPr id="892" name="テキスト ボックス 891"/>
        <xdr:cNvSpPr txBox="1"/>
      </xdr:nvSpPr>
      <xdr:spPr>
        <a:xfrm>
          <a:off x="18249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9395" cy="249555"/>
    <xdr:sp macro="" textlink="">
      <xdr:nvSpPr>
        <xdr:cNvPr id="895" name="テキスト ボックス 894"/>
        <xdr:cNvSpPr txBox="1"/>
      </xdr:nvSpPr>
      <xdr:spPr>
        <a:xfrm>
          <a:off x="18039080" y="16113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9395" cy="249555"/>
    <xdr:sp macro="" textlink="">
      <xdr:nvSpPr>
        <xdr:cNvPr id="897" name="テキスト ボックス 896"/>
        <xdr:cNvSpPr txBox="1"/>
      </xdr:nvSpPr>
      <xdr:spPr>
        <a:xfrm>
          <a:off x="18039080" y="14970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030" cy="259080"/>
    <xdr:sp macro="" textlink="">
      <xdr:nvSpPr>
        <xdr:cNvPr id="909" name="テキスト ボックス 908"/>
        <xdr:cNvSpPr txBox="1"/>
      </xdr:nvSpPr>
      <xdr:spPr>
        <a:xfrm>
          <a:off x="21198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030" cy="259080"/>
    <xdr:sp macro="" textlink="">
      <xdr:nvSpPr>
        <xdr:cNvPr id="912" name="テキスト ボックス 911"/>
        <xdr:cNvSpPr txBox="1"/>
      </xdr:nvSpPr>
      <xdr:spPr>
        <a:xfrm>
          <a:off x="20309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0030" cy="259080"/>
    <xdr:sp macro="" textlink="">
      <xdr:nvSpPr>
        <xdr:cNvPr id="915" name="テキスト ボックス 914"/>
        <xdr:cNvSpPr txBox="1"/>
      </xdr:nvSpPr>
      <xdr:spPr>
        <a:xfrm>
          <a:off x="19420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030" cy="259080"/>
    <xdr:sp macro="" textlink="">
      <xdr:nvSpPr>
        <xdr:cNvPr id="917" name="テキスト ボックス 916"/>
        <xdr:cNvSpPr txBox="1"/>
      </xdr:nvSpPr>
      <xdr:spPr>
        <a:xfrm>
          <a:off x="18531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030" cy="259080"/>
    <xdr:sp macro="" textlink="">
      <xdr:nvSpPr>
        <xdr:cNvPr id="926" name="テキスト ボックス 925"/>
        <xdr:cNvSpPr txBox="1"/>
      </xdr:nvSpPr>
      <xdr:spPr>
        <a:xfrm>
          <a:off x="21198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030" cy="259080"/>
    <xdr:sp macro="" textlink="">
      <xdr:nvSpPr>
        <xdr:cNvPr id="928" name="テキスト ボックス 927"/>
        <xdr:cNvSpPr txBox="1"/>
      </xdr:nvSpPr>
      <xdr:spPr>
        <a:xfrm>
          <a:off x="20309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0030" cy="259080"/>
    <xdr:sp macro="" textlink="">
      <xdr:nvSpPr>
        <xdr:cNvPr id="930" name="テキスト ボックス 929"/>
        <xdr:cNvSpPr txBox="1"/>
      </xdr:nvSpPr>
      <xdr:spPr>
        <a:xfrm>
          <a:off x="19420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030" cy="259080"/>
    <xdr:sp macro="" textlink="">
      <xdr:nvSpPr>
        <xdr:cNvPr id="932" name="テキスト ボックス 931"/>
        <xdr:cNvSpPr txBox="1"/>
      </xdr:nvSpPr>
      <xdr:spPr>
        <a:xfrm>
          <a:off x="18531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性質別住民一人当たりのコストを比較すると、扶助費以外は</a:t>
          </a:r>
          <a:r>
            <a:rPr lang="ja-JP" altLang="en-US" sz="1300">
              <a:solidFill>
                <a:schemeClr val="dk1"/>
              </a:solidFill>
              <a:effectLst/>
              <a:latin typeface="ＭＳ Ｐゴシック"/>
              <a:ea typeface="ＭＳ Ｐゴシック"/>
              <a:cs typeface="+mn-cs"/>
            </a:rPr>
            <a:t>類似団体内平均値</a:t>
          </a:r>
          <a:r>
            <a:rPr kumimoji="1" lang="ja-JP" altLang="en-US" sz="1300">
              <a:latin typeface="ＭＳ Ｐゴシック"/>
              <a:ea typeface="ＭＳ Ｐゴシック"/>
            </a:rPr>
            <a:t>を下回っている。扶助費について前年度より増加している主な要因は、定額減税補足給付金の皆増や子どものための教育・保育給付費の増等が挙げられる。人件費や扶助費、繰出金をはじめとする各経費については、</a:t>
          </a:r>
          <a:r>
            <a:rPr kumimoji="1" lang="ja-JP" altLang="en-US" sz="1300">
              <a:solidFill>
                <a:schemeClr val="tx1"/>
              </a:solidFill>
              <a:latin typeface="ＭＳ Ｐゴシック"/>
              <a:ea typeface="ＭＳ Ｐゴシック"/>
            </a:rPr>
            <a:t>賃金の上昇や高齢者人口の増加に伴い医療費等が</a:t>
          </a:r>
          <a:r>
            <a:rPr kumimoji="1" lang="ja-JP" altLang="en-US" sz="1300">
              <a:solidFill>
                <a:schemeClr val="tx1"/>
              </a:solidFill>
              <a:latin typeface="ＭＳ Ｐゴシック"/>
              <a:ea typeface="ＭＳ Ｐゴシック"/>
            </a:rPr>
            <a:t>将来的に増加することが予想されることに加え、公共施設の老朽化に伴う長寿命化や、再編整備等の建設事業に伴い普通建設事業費及び公債費の増加が見込まれる。引き続き業務効率化や事業の取捨選択により経費の削減を図り各比率の増加を抑制することで持続可能な財政運営に努める。</a:t>
          </a:r>
          <a:endParaRPr kumimoji="1" lang="ja-JP" altLang="en-US" sz="13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37,794
37,270
33.72
18,971,711
18,624,984
318,148
10,493,158
18,225,301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39395" cy="249555"/>
    <xdr:sp macro="" textlink="">
      <xdr:nvSpPr>
        <xdr:cNvPr id="42" name="テキスト ボックス 41"/>
        <xdr:cNvSpPr txBox="1"/>
      </xdr:nvSpPr>
      <xdr:spPr>
        <a:xfrm>
          <a:off x="513080" y="6969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7835" cy="259080"/>
    <xdr:sp macro="" textlink="">
      <xdr:nvSpPr>
        <xdr:cNvPr id="44" name="テキスト ボックス 43"/>
        <xdr:cNvSpPr txBox="1"/>
      </xdr:nvSpPr>
      <xdr:spPr>
        <a:xfrm>
          <a:off x="294640" y="6588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7835" cy="259080"/>
    <xdr:sp macro="" textlink="">
      <xdr:nvSpPr>
        <xdr:cNvPr id="46" name="テキスト ボックス 45"/>
        <xdr:cNvSpPr txBox="1"/>
      </xdr:nvSpPr>
      <xdr:spPr>
        <a:xfrm>
          <a:off x="294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7835" cy="249555"/>
    <xdr:sp macro="" textlink="">
      <xdr:nvSpPr>
        <xdr:cNvPr id="48" name="テキスト ボックス 47"/>
        <xdr:cNvSpPr txBox="1"/>
      </xdr:nvSpPr>
      <xdr:spPr>
        <a:xfrm>
          <a:off x="294640"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7835" cy="259080"/>
    <xdr:sp macro="" textlink="">
      <xdr:nvSpPr>
        <xdr:cNvPr id="50" name="テキスト ボックス 49"/>
        <xdr:cNvSpPr txBox="1"/>
      </xdr:nvSpPr>
      <xdr:spPr>
        <a:xfrm>
          <a:off x="294640" y="544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9555"/>
    <xdr:sp macro="" textlink="">
      <xdr:nvSpPr>
        <xdr:cNvPr id="54" name="テキスト ボックス 53"/>
        <xdr:cNvSpPr txBox="1"/>
      </xdr:nvSpPr>
      <xdr:spPr>
        <a:xfrm>
          <a:off x="230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70485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7620</xdr:rowOff>
    </xdr:from>
    <xdr:ext cx="469900" cy="250190"/>
    <xdr:sp macro="" textlink="">
      <xdr:nvSpPr>
        <xdr:cNvPr id="57" name="議会費最小値テキスト"/>
        <xdr:cNvSpPr txBox="1"/>
      </xdr:nvSpPr>
      <xdr:spPr>
        <a:xfrm>
          <a:off x="4686300" y="65227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17780</xdr:rowOff>
    </xdr:from>
    <xdr:ext cx="469900" cy="251460"/>
    <xdr:sp macro="" textlink="">
      <xdr:nvSpPr>
        <xdr:cNvPr id="59" name="議会費最大値テキスト"/>
        <xdr:cNvSpPr txBox="1"/>
      </xdr:nvSpPr>
      <xdr:spPr>
        <a:xfrm>
          <a:off x="4686300" y="51612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70485</xdr:rowOff>
    </xdr:from>
    <xdr:to xmlns:xdr="http://schemas.openxmlformats.org/drawingml/2006/spreadsheetDrawing">
      <xdr:col>24</xdr:col>
      <xdr:colOff>152400</xdr:colOff>
      <xdr:row>31</xdr:row>
      <xdr:rowOff>70485</xdr:rowOff>
    </xdr:to>
    <xdr:cxnSp macro="">
      <xdr:nvCxnSpPr>
        <xdr:cNvPr id="60" name="直線コネクタ 59"/>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40640</xdr:rowOff>
    </xdr:from>
    <xdr:to xmlns:xdr="http://schemas.openxmlformats.org/drawingml/2006/spreadsheetDrawing">
      <xdr:col>24</xdr:col>
      <xdr:colOff>63500</xdr:colOff>
      <xdr:row>36</xdr:row>
      <xdr:rowOff>103505</xdr:rowOff>
    </xdr:to>
    <xdr:cxnSp macro="">
      <xdr:nvCxnSpPr>
        <xdr:cNvPr id="61" name="直線コネクタ 60"/>
        <xdr:cNvCxnSpPr/>
      </xdr:nvCxnSpPr>
      <xdr:spPr>
        <a:xfrm>
          <a:off x="3797300" y="621284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2540</xdr:rowOff>
    </xdr:from>
    <xdr:ext cx="469900" cy="259080"/>
    <xdr:sp macro="" textlink="">
      <xdr:nvSpPr>
        <xdr:cNvPr id="62" name="議会費平均値テキスト"/>
        <xdr:cNvSpPr txBox="1"/>
      </xdr:nvSpPr>
      <xdr:spPr>
        <a:xfrm>
          <a:off x="4686300" y="6003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151130</xdr:rowOff>
    </xdr:from>
    <xdr:to xmlns:xdr="http://schemas.openxmlformats.org/drawingml/2006/spreadsheetDrawing">
      <xdr:col>24</xdr:col>
      <xdr:colOff>114300</xdr:colOff>
      <xdr:row>36</xdr:row>
      <xdr:rowOff>81280</xdr:rowOff>
    </xdr:to>
    <xdr:sp macro="" textlink="">
      <xdr:nvSpPr>
        <xdr:cNvPr id="63" name="フローチャート: 判断 62"/>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40640</xdr:rowOff>
    </xdr:from>
    <xdr:to xmlns:xdr="http://schemas.openxmlformats.org/drawingml/2006/spreadsheetDrawing">
      <xdr:col>19</xdr:col>
      <xdr:colOff>177800</xdr:colOff>
      <xdr:row>36</xdr:row>
      <xdr:rowOff>85090</xdr:rowOff>
    </xdr:to>
    <xdr:cxnSp macro="">
      <xdr:nvCxnSpPr>
        <xdr:cNvPr id="64" name="直線コネクタ 63"/>
        <xdr:cNvCxnSpPr/>
      </xdr:nvCxnSpPr>
      <xdr:spPr>
        <a:xfrm flipV="1">
          <a:off x="2908300" y="62128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106045</xdr:rowOff>
    </xdr:to>
    <xdr:sp macro="" textlink="">
      <xdr:nvSpPr>
        <xdr:cNvPr id="65" name="フローチャート: 判断 64"/>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97790</xdr:rowOff>
    </xdr:from>
    <xdr:ext cx="460375" cy="251460"/>
    <xdr:sp macro="" textlink="">
      <xdr:nvSpPr>
        <xdr:cNvPr id="66" name="テキスト ボックス 65"/>
        <xdr:cNvSpPr txBox="1"/>
      </xdr:nvSpPr>
      <xdr:spPr>
        <a:xfrm>
          <a:off x="3562350" y="626999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85090</xdr:rowOff>
    </xdr:from>
    <xdr:to xmlns:xdr="http://schemas.openxmlformats.org/drawingml/2006/spreadsheetDrawing">
      <xdr:col>15</xdr:col>
      <xdr:colOff>50800</xdr:colOff>
      <xdr:row>36</xdr:row>
      <xdr:rowOff>124460</xdr:rowOff>
    </xdr:to>
    <xdr:cxnSp macro="">
      <xdr:nvCxnSpPr>
        <xdr:cNvPr id="67" name="直線コネクタ 66"/>
        <xdr:cNvCxnSpPr/>
      </xdr:nvCxnSpPr>
      <xdr:spPr>
        <a:xfrm flipV="1">
          <a:off x="2019300" y="62572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15240</xdr:rowOff>
    </xdr:from>
    <xdr:to xmlns:xdr="http://schemas.openxmlformats.org/drawingml/2006/spreadsheetDrawing">
      <xdr:col>15</xdr:col>
      <xdr:colOff>101600</xdr:colOff>
      <xdr:row>36</xdr:row>
      <xdr:rowOff>116840</xdr:rowOff>
    </xdr:to>
    <xdr:sp macro="" textlink="">
      <xdr:nvSpPr>
        <xdr:cNvPr id="68" name="フローチャート: 判断 67"/>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133350</xdr:rowOff>
    </xdr:from>
    <xdr:ext cx="460375" cy="250190"/>
    <xdr:sp macro="" textlink="">
      <xdr:nvSpPr>
        <xdr:cNvPr id="69" name="テキスト ボックス 68"/>
        <xdr:cNvSpPr txBox="1"/>
      </xdr:nvSpPr>
      <xdr:spPr>
        <a:xfrm>
          <a:off x="2673350" y="596265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79375</xdr:rowOff>
    </xdr:from>
    <xdr:to xmlns:xdr="http://schemas.openxmlformats.org/drawingml/2006/spreadsheetDrawing">
      <xdr:col>10</xdr:col>
      <xdr:colOff>114300</xdr:colOff>
      <xdr:row>36</xdr:row>
      <xdr:rowOff>124460</xdr:rowOff>
    </xdr:to>
    <xdr:cxnSp macro="">
      <xdr:nvCxnSpPr>
        <xdr:cNvPr id="70" name="直線コネクタ 69"/>
        <xdr:cNvCxnSpPr/>
      </xdr:nvCxnSpPr>
      <xdr:spPr>
        <a:xfrm>
          <a:off x="1130300" y="62515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xdr:rowOff>
    </xdr:from>
    <xdr:to xmlns:xdr="http://schemas.openxmlformats.org/drawingml/2006/spreadsheetDrawing">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127000</xdr:rowOff>
    </xdr:from>
    <xdr:ext cx="460375" cy="259080"/>
    <xdr:sp macro="" textlink="">
      <xdr:nvSpPr>
        <xdr:cNvPr id="72" name="テキスト ボックス 71"/>
        <xdr:cNvSpPr txBox="1"/>
      </xdr:nvSpPr>
      <xdr:spPr>
        <a:xfrm>
          <a:off x="1784350" y="595630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25400</xdr:rowOff>
    </xdr:from>
    <xdr:to xmlns:xdr="http://schemas.openxmlformats.org/drawingml/2006/spreadsheetDrawing">
      <xdr:col>6</xdr:col>
      <xdr:colOff>38100</xdr:colOff>
      <xdr:row>36</xdr:row>
      <xdr:rowOff>127000</xdr:rowOff>
    </xdr:to>
    <xdr:sp macro="" textlink="">
      <xdr:nvSpPr>
        <xdr:cNvPr id="73" name="フローチャート: 判断 72"/>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143510</xdr:rowOff>
    </xdr:from>
    <xdr:ext cx="460375" cy="251460"/>
    <xdr:sp macro="" textlink="">
      <xdr:nvSpPr>
        <xdr:cNvPr id="74" name="テキスト ボックス 73"/>
        <xdr:cNvSpPr txBox="1"/>
      </xdr:nvSpPr>
      <xdr:spPr>
        <a:xfrm>
          <a:off x="895350" y="597281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52705</xdr:rowOff>
    </xdr:from>
    <xdr:to xmlns:xdr="http://schemas.openxmlformats.org/drawingml/2006/spreadsheetDrawing">
      <xdr:col>24</xdr:col>
      <xdr:colOff>114300</xdr:colOff>
      <xdr:row>36</xdr:row>
      <xdr:rowOff>154940</xdr:rowOff>
    </xdr:to>
    <xdr:sp macro="" textlink="">
      <xdr:nvSpPr>
        <xdr:cNvPr id="80" name="楕円 79"/>
        <xdr:cNvSpPr/>
      </xdr:nvSpPr>
      <xdr:spPr>
        <a:xfrm>
          <a:off x="4584700" y="622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31115</xdr:rowOff>
    </xdr:from>
    <xdr:ext cx="469900" cy="249555"/>
    <xdr:sp macro="" textlink="">
      <xdr:nvSpPr>
        <xdr:cNvPr id="81" name="議会費該当値テキスト"/>
        <xdr:cNvSpPr txBox="1"/>
      </xdr:nvSpPr>
      <xdr:spPr>
        <a:xfrm>
          <a:off x="4686300" y="62033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161290</xdr:rowOff>
    </xdr:from>
    <xdr:to xmlns:xdr="http://schemas.openxmlformats.org/drawingml/2006/spreadsheetDrawing">
      <xdr:col>20</xdr:col>
      <xdr:colOff>38100</xdr:colOff>
      <xdr:row>36</xdr:row>
      <xdr:rowOff>91440</xdr:rowOff>
    </xdr:to>
    <xdr:sp macro="" textlink="">
      <xdr:nvSpPr>
        <xdr:cNvPr id="82" name="楕円 81"/>
        <xdr:cNvSpPr/>
      </xdr:nvSpPr>
      <xdr:spPr>
        <a:xfrm>
          <a:off x="3746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107950</xdr:rowOff>
    </xdr:from>
    <xdr:ext cx="460375" cy="259080"/>
    <xdr:sp macro="" textlink="">
      <xdr:nvSpPr>
        <xdr:cNvPr id="83" name="テキスト ボックス 82"/>
        <xdr:cNvSpPr txBox="1"/>
      </xdr:nvSpPr>
      <xdr:spPr>
        <a:xfrm>
          <a:off x="3562350" y="59372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34290</xdr:rowOff>
    </xdr:from>
    <xdr:to xmlns:xdr="http://schemas.openxmlformats.org/drawingml/2006/spreadsheetDrawing">
      <xdr:col>15</xdr:col>
      <xdr:colOff>101600</xdr:colOff>
      <xdr:row>36</xdr:row>
      <xdr:rowOff>135890</xdr:rowOff>
    </xdr:to>
    <xdr:sp macro="" textlink="">
      <xdr:nvSpPr>
        <xdr:cNvPr id="84" name="楕円 83"/>
        <xdr:cNvSpPr/>
      </xdr:nvSpPr>
      <xdr:spPr>
        <a:xfrm>
          <a:off x="2857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127000</xdr:rowOff>
    </xdr:from>
    <xdr:ext cx="460375" cy="259080"/>
    <xdr:sp macro="" textlink="">
      <xdr:nvSpPr>
        <xdr:cNvPr id="85" name="テキスト ボックス 84"/>
        <xdr:cNvSpPr txBox="1"/>
      </xdr:nvSpPr>
      <xdr:spPr>
        <a:xfrm>
          <a:off x="2673350" y="629920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73660</xdr:rowOff>
    </xdr:from>
    <xdr:to xmlns:xdr="http://schemas.openxmlformats.org/drawingml/2006/spreadsheetDrawing">
      <xdr:col>10</xdr:col>
      <xdr:colOff>165100</xdr:colOff>
      <xdr:row>37</xdr:row>
      <xdr:rowOff>3810</xdr:rowOff>
    </xdr:to>
    <xdr:sp macro="" textlink="">
      <xdr:nvSpPr>
        <xdr:cNvPr id="86" name="楕円 85"/>
        <xdr:cNvSpPr/>
      </xdr:nvSpPr>
      <xdr:spPr>
        <a:xfrm>
          <a:off x="1968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166370</xdr:rowOff>
    </xdr:from>
    <xdr:ext cx="460375" cy="251460"/>
    <xdr:sp macro="" textlink="">
      <xdr:nvSpPr>
        <xdr:cNvPr id="87" name="テキスト ボックス 86"/>
        <xdr:cNvSpPr txBox="1"/>
      </xdr:nvSpPr>
      <xdr:spPr>
        <a:xfrm>
          <a:off x="1784350" y="633857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29210</xdr:rowOff>
    </xdr:from>
    <xdr:to xmlns:xdr="http://schemas.openxmlformats.org/drawingml/2006/spreadsheetDrawing">
      <xdr:col>6</xdr:col>
      <xdr:colOff>38100</xdr:colOff>
      <xdr:row>36</xdr:row>
      <xdr:rowOff>130175</xdr:rowOff>
    </xdr:to>
    <xdr:sp macro="" textlink="">
      <xdr:nvSpPr>
        <xdr:cNvPr id="88" name="楕円 87"/>
        <xdr:cNvSpPr/>
      </xdr:nvSpPr>
      <xdr:spPr>
        <a:xfrm>
          <a:off x="10795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121285</xdr:rowOff>
    </xdr:from>
    <xdr:ext cx="460375" cy="250825"/>
    <xdr:sp macro="" textlink="">
      <xdr:nvSpPr>
        <xdr:cNvPr id="89" name="テキスト ボックス 88"/>
        <xdr:cNvSpPr txBox="1"/>
      </xdr:nvSpPr>
      <xdr:spPr>
        <a:xfrm>
          <a:off x="895350" y="629348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360" cy="217170"/>
    <xdr:sp macro="" textlink="">
      <xdr:nvSpPr>
        <xdr:cNvPr id="98" name="テキスト ボックス 97"/>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9395" cy="259080"/>
    <xdr:sp macro="" textlink="">
      <xdr:nvSpPr>
        <xdr:cNvPr id="101" name="テキスト ボックス 100"/>
        <xdr:cNvSpPr txBox="1"/>
      </xdr:nvSpPr>
      <xdr:spPr>
        <a:xfrm>
          <a:off x="513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6105" cy="259080"/>
    <xdr:sp macro="" textlink="">
      <xdr:nvSpPr>
        <xdr:cNvPr id="103" name="テキスト ボックス 102"/>
        <xdr:cNvSpPr txBox="1"/>
      </xdr:nvSpPr>
      <xdr:spPr>
        <a:xfrm>
          <a:off x="166370" y="9636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6105" cy="249555"/>
    <xdr:sp macro="" textlink="">
      <xdr:nvSpPr>
        <xdr:cNvPr id="105" name="テキスト ボックス 104"/>
        <xdr:cNvSpPr txBox="1"/>
      </xdr:nvSpPr>
      <xdr:spPr>
        <a:xfrm>
          <a:off x="166370" y="9255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6105" cy="259080"/>
    <xdr:sp macro="" textlink="">
      <xdr:nvSpPr>
        <xdr:cNvPr id="107" name="テキスト ボックス 106"/>
        <xdr:cNvSpPr txBox="1"/>
      </xdr:nvSpPr>
      <xdr:spPr>
        <a:xfrm>
          <a:off x="166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6105" cy="259080"/>
    <xdr:sp macro="" textlink="">
      <xdr:nvSpPr>
        <xdr:cNvPr id="109" name="テキスト ボックス 108"/>
        <xdr:cNvSpPr txBox="1"/>
      </xdr:nvSpPr>
      <xdr:spPr>
        <a:xfrm>
          <a:off x="166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105" cy="249555"/>
    <xdr:sp macro="" textlink="">
      <xdr:nvSpPr>
        <xdr:cNvPr id="111" name="テキスト ボックス 110"/>
        <xdr:cNvSpPr txBox="1"/>
      </xdr:nvSpPr>
      <xdr:spPr>
        <a:xfrm>
          <a:off x="166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69215</xdr:rowOff>
    </xdr:from>
    <xdr:to xmlns:xdr="http://schemas.openxmlformats.org/drawingml/2006/spreadsheetDrawing">
      <xdr:col>24</xdr:col>
      <xdr:colOff>62865</xdr:colOff>
      <xdr:row>58</xdr:row>
      <xdr:rowOff>35560</xdr:rowOff>
    </xdr:to>
    <xdr:cxnSp macro="">
      <xdr:nvCxnSpPr>
        <xdr:cNvPr id="113" name="直線コネクタ 112"/>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39370</xdr:rowOff>
    </xdr:from>
    <xdr:ext cx="534670" cy="259080"/>
    <xdr:sp macro="" textlink="">
      <xdr:nvSpPr>
        <xdr:cNvPr id="114" name="総務費最小値テキスト"/>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35560</xdr:rowOff>
    </xdr:from>
    <xdr:to xmlns:xdr="http://schemas.openxmlformats.org/drawingml/2006/spreadsheetDrawing">
      <xdr:col>24</xdr:col>
      <xdr:colOff>152400</xdr:colOff>
      <xdr:row>58</xdr:row>
      <xdr:rowOff>35560</xdr:rowOff>
    </xdr:to>
    <xdr:cxnSp macro="">
      <xdr:nvCxnSpPr>
        <xdr:cNvPr id="115" name="直線コネクタ 114"/>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598805" cy="259080"/>
    <xdr:sp macro="" textlink="">
      <xdr:nvSpPr>
        <xdr:cNvPr id="116" name="総務費最大値テキスト"/>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69215</xdr:rowOff>
    </xdr:from>
    <xdr:to xmlns:xdr="http://schemas.openxmlformats.org/drawingml/2006/spreadsheetDrawing">
      <xdr:col>24</xdr:col>
      <xdr:colOff>152400</xdr:colOff>
      <xdr:row>51</xdr:row>
      <xdr:rowOff>69215</xdr:rowOff>
    </xdr:to>
    <xdr:cxnSp macro="">
      <xdr:nvCxnSpPr>
        <xdr:cNvPr id="117" name="直線コネクタ 116"/>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154940</xdr:rowOff>
    </xdr:from>
    <xdr:to xmlns:xdr="http://schemas.openxmlformats.org/drawingml/2006/spreadsheetDrawing">
      <xdr:col>24</xdr:col>
      <xdr:colOff>63500</xdr:colOff>
      <xdr:row>58</xdr:row>
      <xdr:rowOff>5080</xdr:rowOff>
    </xdr:to>
    <xdr:cxnSp macro="">
      <xdr:nvCxnSpPr>
        <xdr:cNvPr id="118" name="直線コネクタ 117"/>
        <xdr:cNvCxnSpPr/>
      </xdr:nvCxnSpPr>
      <xdr:spPr>
        <a:xfrm flipV="1">
          <a:off x="3797300" y="992759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141605</xdr:rowOff>
    </xdr:from>
    <xdr:ext cx="598805" cy="259080"/>
    <xdr:sp macro="" textlink="">
      <xdr:nvSpPr>
        <xdr:cNvPr id="119" name="総務費平均値テキスト"/>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118745</xdr:rowOff>
    </xdr:from>
    <xdr:to xmlns:xdr="http://schemas.openxmlformats.org/drawingml/2006/spreadsheetDrawing">
      <xdr:col>24</xdr:col>
      <xdr:colOff>114300</xdr:colOff>
      <xdr:row>57</xdr:row>
      <xdr:rowOff>48895</xdr:rowOff>
    </xdr:to>
    <xdr:sp macro="" textlink="">
      <xdr:nvSpPr>
        <xdr:cNvPr id="120" name="フローチャート: 判断 119"/>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138430</xdr:rowOff>
    </xdr:from>
    <xdr:to xmlns:xdr="http://schemas.openxmlformats.org/drawingml/2006/spreadsheetDrawing">
      <xdr:col>19</xdr:col>
      <xdr:colOff>177800</xdr:colOff>
      <xdr:row>58</xdr:row>
      <xdr:rowOff>5080</xdr:rowOff>
    </xdr:to>
    <xdr:cxnSp macro="">
      <xdr:nvCxnSpPr>
        <xdr:cNvPr id="121" name="直線コネクタ 120"/>
        <xdr:cNvCxnSpPr/>
      </xdr:nvCxnSpPr>
      <xdr:spPr>
        <a:xfrm>
          <a:off x="2908300" y="99110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25145" cy="250825"/>
    <xdr:sp macro="" textlink="">
      <xdr:nvSpPr>
        <xdr:cNvPr id="123" name="テキスト ボックス 122"/>
        <xdr:cNvSpPr txBox="1"/>
      </xdr:nvSpPr>
      <xdr:spPr>
        <a:xfrm>
          <a:off x="3529965" y="95281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138430</xdr:rowOff>
    </xdr:from>
    <xdr:to xmlns:xdr="http://schemas.openxmlformats.org/drawingml/2006/spreadsheetDrawing">
      <xdr:col>15</xdr:col>
      <xdr:colOff>50800</xdr:colOff>
      <xdr:row>58</xdr:row>
      <xdr:rowOff>8255</xdr:rowOff>
    </xdr:to>
    <xdr:cxnSp macro="">
      <xdr:nvCxnSpPr>
        <xdr:cNvPr id="124" name="直線コネクタ 123"/>
        <xdr:cNvCxnSpPr/>
      </xdr:nvCxnSpPr>
      <xdr:spPr>
        <a:xfrm flipV="1">
          <a:off x="2019300" y="99110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5" name="フローチャート: 判断 124"/>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25145" cy="250825"/>
    <xdr:sp macro="" textlink="">
      <xdr:nvSpPr>
        <xdr:cNvPr id="126" name="テキスト ボックス 125"/>
        <xdr:cNvSpPr txBox="1"/>
      </xdr:nvSpPr>
      <xdr:spPr>
        <a:xfrm>
          <a:off x="2640965" y="95281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114300</xdr:rowOff>
    </xdr:from>
    <xdr:to xmlns:xdr="http://schemas.openxmlformats.org/drawingml/2006/spreadsheetDrawing">
      <xdr:col>10</xdr:col>
      <xdr:colOff>114300</xdr:colOff>
      <xdr:row>58</xdr:row>
      <xdr:rowOff>8255</xdr:rowOff>
    </xdr:to>
    <xdr:cxnSp macro="">
      <xdr:nvCxnSpPr>
        <xdr:cNvPr id="127" name="直線コネクタ 126"/>
        <xdr:cNvCxnSpPr/>
      </xdr:nvCxnSpPr>
      <xdr:spPr>
        <a:xfrm>
          <a:off x="1130300" y="9544050"/>
          <a:ext cx="889000" cy="408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166370</xdr:rowOff>
    </xdr:from>
    <xdr:to xmlns:xdr="http://schemas.openxmlformats.org/drawingml/2006/spreadsheetDrawing">
      <xdr:col>10</xdr:col>
      <xdr:colOff>165100</xdr:colOff>
      <xdr:row>57</xdr:row>
      <xdr:rowOff>96520</xdr:rowOff>
    </xdr:to>
    <xdr:sp macro="" textlink="">
      <xdr:nvSpPr>
        <xdr:cNvPr id="128" name="フローチャート: 判断 127"/>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113030</xdr:rowOff>
    </xdr:from>
    <xdr:ext cx="525145" cy="259080"/>
    <xdr:sp macro="" textlink="">
      <xdr:nvSpPr>
        <xdr:cNvPr id="129" name="テキスト ボックス 128"/>
        <xdr:cNvSpPr txBox="1"/>
      </xdr:nvSpPr>
      <xdr:spPr>
        <a:xfrm>
          <a:off x="1751965" y="95427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139700</xdr:rowOff>
    </xdr:from>
    <xdr:to xmlns:xdr="http://schemas.openxmlformats.org/drawingml/2006/spreadsheetDrawing">
      <xdr:col>6</xdr:col>
      <xdr:colOff>38100</xdr:colOff>
      <xdr:row>55</xdr:row>
      <xdr:rowOff>69850</xdr:rowOff>
    </xdr:to>
    <xdr:sp macro="" textlink="">
      <xdr:nvSpPr>
        <xdr:cNvPr id="130" name="フローチャート: 判断 129"/>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86360</xdr:rowOff>
    </xdr:from>
    <xdr:ext cx="589280" cy="251460"/>
    <xdr:sp macro="" textlink="">
      <xdr:nvSpPr>
        <xdr:cNvPr id="131" name="テキスト ボックス 130"/>
        <xdr:cNvSpPr txBox="1"/>
      </xdr:nvSpPr>
      <xdr:spPr>
        <a:xfrm>
          <a:off x="830580" y="917321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104140</xdr:rowOff>
    </xdr:from>
    <xdr:to xmlns:xdr="http://schemas.openxmlformats.org/drawingml/2006/spreadsheetDrawing">
      <xdr:col>24</xdr:col>
      <xdr:colOff>114300</xdr:colOff>
      <xdr:row>58</xdr:row>
      <xdr:rowOff>34290</xdr:rowOff>
    </xdr:to>
    <xdr:sp macro="" textlink="">
      <xdr:nvSpPr>
        <xdr:cNvPr id="137" name="楕円 136"/>
        <xdr:cNvSpPr/>
      </xdr:nvSpPr>
      <xdr:spPr>
        <a:xfrm>
          <a:off x="45847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19050</xdr:rowOff>
    </xdr:from>
    <xdr:ext cx="534670" cy="250190"/>
    <xdr:sp macro="" textlink="">
      <xdr:nvSpPr>
        <xdr:cNvPr id="138" name="総務費該当値テキスト"/>
        <xdr:cNvSpPr txBox="1"/>
      </xdr:nvSpPr>
      <xdr:spPr>
        <a:xfrm>
          <a:off x="4686300" y="97917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125730</xdr:rowOff>
    </xdr:from>
    <xdr:to xmlns:xdr="http://schemas.openxmlformats.org/drawingml/2006/spreadsheetDrawing">
      <xdr:col>20</xdr:col>
      <xdr:colOff>38100</xdr:colOff>
      <xdr:row>58</xdr:row>
      <xdr:rowOff>55880</xdr:rowOff>
    </xdr:to>
    <xdr:sp macro="" textlink="">
      <xdr:nvSpPr>
        <xdr:cNvPr id="139" name="楕円 138"/>
        <xdr:cNvSpPr/>
      </xdr:nvSpPr>
      <xdr:spPr>
        <a:xfrm>
          <a:off x="37465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46990</xdr:rowOff>
    </xdr:from>
    <xdr:ext cx="525145" cy="259080"/>
    <xdr:sp macro="" textlink="">
      <xdr:nvSpPr>
        <xdr:cNvPr id="140" name="テキスト ボックス 139"/>
        <xdr:cNvSpPr txBox="1"/>
      </xdr:nvSpPr>
      <xdr:spPr>
        <a:xfrm>
          <a:off x="3529965" y="99910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87630</xdr:rowOff>
    </xdr:from>
    <xdr:to xmlns:xdr="http://schemas.openxmlformats.org/drawingml/2006/spreadsheetDrawing">
      <xdr:col>15</xdr:col>
      <xdr:colOff>101600</xdr:colOff>
      <xdr:row>58</xdr:row>
      <xdr:rowOff>17780</xdr:rowOff>
    </xdr:to>
    <xdr:sp macro="" textlink="">
      <xdr:nvSpPr>
        <xdr:cNvPr id="141" name="楕円 140"/>
        <xdr:cNvSpPr/>
      </xdr:nvSpPr>
      <xdr:spPr>
        <a:xfrm>
          <a:off x="2857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8890</xdr:rowOff>
    </xdr:from>
    <xdr:ext cx="525145" cy="249555"/>
    <xdr:sp macro="" textlink="">
      <xdr:nvSpPr>
        <xdr:cNvPr id="142" name="テキスト ボックス 141"/>
        <xdr:cNvSpPr txBox="1"/>
      </xdr:nvSpPr>
      <xdr:spPr>
        <a:xfrm>
          <a:off x="2640965" y="995299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128905</xdr:rowOff>
    </xdr:from>
    <xdr:to xmlns:xdr="http://schemas.openxmlformats.org/drawingml/2006/spreadsheetDrawing">
      <xdr:col>10</xdr:col>
      <xdr:colOff>165100</xdr:colOff>
      <xdr:row>58</xdr:row>
      <xdr:rowOff>59055</xdr:rowOff>
    </xdr:to>
    <xdr:sp macro="" textlink="">
      <xdr:nvSpPr>
        <xdr:cNvPr id="143" name="楕円 142"/>
        <xdr:cNvSpPr/>
      </xdr:nvSpPr>
      <xdr:spPr>
        <a:xfrm>
          <a:off x="1968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50165</xdr:rowOff>
    </xdr:from>
    <xdr:ext cx="525145" cy="259080"/>
    <xdr:sp macro="" textlink="">
      <xdr:nvSpPr>
        <xdr:cNvPr id="144" name="テキスト ボックス 143"/>
        <xdr:cNvSpPr txBox="1"/>
      </xdr:nvSpPr>
      <xdr:spPr>
        <a:xfrm>
          <a:off x="1751965" y="99942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63500</xdr:rowOff>
    </xdr:from>
    <xdr:to xmlns:xdr="http://schemas.openxmlformats.org/drawingml/2006/spreadsheetDrawing">
      <xdr:col>6</xdr:col>
      <xdr:colOff>38100</xdr:colOff>
      <xdr:row>55</xdr:row>
      <xdr:rowOff>165100</xdr:rowOff>
    </xdr:to>
    <xdr:sp macro="" textlink="">
      <xdr:nvSpPr>
        <xdr:cNvPr id="145" name="楕円 144"/>
        <xdr:cNvSpPr/>
      </xdr:nvSpPr>
      <xdr:spPr>
        <a:xfrm>
          <a:off x="1079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156210</xdr:rowOff>
    </xdr:from>
    <xdr:ext cx="589280" cy="250190"/>
    <xdr:sp macro="" textlink="">
      <xdr:nvSpPr>
        <xdr:cNvPr id="146" name="テキスト ボックス 145"/>
        <xdr:cNvSpPr txBox="1"/>
      </xdr:nvSpPr>
      <xdr:spPr>
        <a:xfrm>
          <a:off x="830580" y="958596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360" cy="217170"/>
    <xdr:sp macro="" textlink="">
      <xdr:nvSpPr>
        <xdr:cNvPr id="155" name="テキスト ボックス 154"/>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6105" cy="249555"/>
    <xdr:sp macro="" textlink="">
      <xdr:nvSpPr>
        <xdr:cNvPr id="157" name="テキスト ボックス 156"/>
        <xdr:cNvSpPr txBox="1"/>
      </xdr:nvSpPr>
      <xdr:spPr>
        <a:xfrm>
          <a:off x="166370" y="13827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6105" cy="259080"/>
    <xdr:sp macro="" textlink="">
      <xdr:nvSpPr>
        <xdr:cNvPr id="159" name="テキスト ボックス 158"/>
        <xdr:cNvSpPr txBox="1"/>
      </xdr:nvSpPr>
      <xdr:spPr>
        <a:xfrm>
          <a:off x="166370" y="1350137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6105" cy="250825"/>
    <xdr:sp macro="" textlink="">
      <xdr:nvSpPr>
        <xdr:cNvPr id="161" name="テキスト ボックス 160"/>
        <xdr:cNvSpPr txBox="1"/>
      </xdr:nvSpPr>
      <xdr:spPr>
        <a:xfrm>
          <a:off x="166370" y="13174345"/>
          <a:ext cx="586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6105" cy="259080"/>
    <xdr:sp macro="" textlink="">
      <xdr:nvSpPr>
        <xdr:cNvPr id="163" name="テキスト ボックス 162"/>
        <xdr:cNvSpPr txBox="1"/>
      </xdr:nvSpPr>
      <xdr:spPr>
        <a:xfrm>
          <a:off x="166370" y="128479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6105" cy="251460"/>
    <xdr:sp macro="" textlink="">
      <xdr:nvSpPr>
        <xdr:cNvPr id="165" name="テキスト ボックス 164"/>
        <xdr:cNvSpPr txBox="1"/>
      </xdr:nvSpPr>
      <xdr:spPr>
        <a:xfrm>
          <a:off x="166370" y="12522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6105" cy="258445"/>
    <xdr:sp macro="" textlink="">
      <xdr:nvSpPr>
        <xdr:cNvPr id="167" name="テキスト ボックス 166"/>
        <xdr:cNvSpPr txBox="1"/>
      </xdr:nvSpPr>
      <xdr:spPr>
        <a:xfrm>
          <a:off x="166370" y="12195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6105" cy="259080"/>
    <xdr:sp macro="" textlink="">
      <xdr:nvSpPr>
        <xdr:cNvPr id="169" name="テキスト ボックス 168"/>
        <xdr:cNvSpPr txBox="1"/>
      </xdr:nvSpPr>
      <xdr:spPr>
        <a:xfrm>
          <a:off x="166370" y="11868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105" cy="249555"/>
    <xdr:sp macro="" textlink="">
      <xdr:nvSpPr>
        <xdr:cNvPr id="171" name="テキスト ボックス 170"/>
        <xdr:cNvSpPr txBox="1"/>
      </xdr:nvSpPr>
      <xdr:spPr>
        <a:xfrm>
          <a:off x="166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48260</xdr:rowOff>
    </xdr:from>
    <xdr:to xmlns:xdr="http://schemas.openxmlformats.org/drawingml/2006/spreadsheetDrawing">
      <xdr:col>24</xdr:col>
      <xdr:colOff>62865</xdr:colOff>
      <xdr:row>79</xdr:row>
      <xdr:rowOff>60325</xdr:rowOff>
    </xdr:to>
    <xdr:cxnSp macro="">
      <xdr:nvCxnSpPr>
        <xdr:cNvPr id="173" name="直線コネクタ 172"/>
        <xdr:cNvCxnSpPr/>
      </xdr:nvCxnSpPr>
      <xdr:spPr>
        <a:xfrm flipV="1">
          <a:off x="4633595" y="1222121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64135</xdr:rowOff>
    </xdr:from>
    <xdr:ext cx="598805" cy="250825"/>
    <xdr:sp macro="" textlink="">
      <xdr:nvSpPr>
        <xdr:cNvPr id="174" name="民生費最小値テキスト"/>
        <xdr:cNvSpPr txBox="1"/>
      </xdr:nvSpPr>
      <xdr:spPr>
        <a:xfrm>
          <a:off x="4686300" y="136086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60325</xdr:rowOff>
    </xdr:from>
    <xdr:to xmlns:xdr="http://schemas.openxmlformats.org/drawingml/2006/spreadsheetDrawing">
      <xdr:col>24</xdr:col>
      <xdr:colOff>152400</xdr:colOff>
      <xdr:row>79</xdr:row>
      <xdr:rowOff>60325</xdr:rowOff>
    </xdr:to>
    <xdr:cxnSp macro="">
      <xdr:nvCxnSpPr>
        <xdr:cNvPr id="175" name="直線コネクタ 174"/>
        <xdr:cNvCxnSpPr/>
      </xdr:nvCxnSpPr>
      <xdr:spPr>
        <a:xfrm>
          <a:off x="4546600" y="1360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166370</xdr:rowOff>
    </xdr:from>
    <xdr:ext cx="598805" cy="251460"/>
    <xdr:sp macro="" textlink="">
      <xdr:nvSpPr>
        <xdr:cNvPr id="176" name="民生費最大値テキスト"/>
        <xdr:cNvSpPr txBox="1"/>
      </xdr:nvSpPr>
      <xdr:spPr>
        <a:xfrm>
          <a:off x="4686300" y="119964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48260</xdr:rowOff>
    </xdr:from>
    <xdr:to xmlns:xdr="http://schemas.openxmlformats.org/drawingml/2006/spreadsheetDrawing">
      <xdr:col>24</xdr:col>
      <xdr:colOff>152400</xdr:colOff>
      <xdr:row>71</xdr:row>
      <xdr:rowOff>48260</xdr:rowOff>
    </xdr:to>
    <xdr:cxnSp macro="">
      <xdr:nvCxnSpPr>
        <xdr:cNvPr id="177" name="直線コネクタ 176"/>
        <xdr:cNvCxnSpPr/>
      </xdr:nvCxnSpPr>
      <xdr:spPr>
        <a:xfrm>
          <a:off x="4546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121285</xdr:rowOff>
    </xdr:from>
    <xdr:to xmlns:xdr="http://schemas.openxmlformats.org/drawingml/2006/spreadsheetDrawing">
      <xdr:col>24</xdr:col>
      <xdr:colOff>63500</xdr:colOff>
      <xdr:row>76</xdr:row>
      <xdr:rowOff>10160</xdr:rowOff>
    </xdr:to>
    <xdr:cxnSp macro="">
      <xdr:nvCxnSpPr>
        <xdr:cNvPr id="178" name="直線コネクタ 177"/>
        <xdr:cNvCxnSpPr/>
      </xdr:nvCxnSpPr>
      <xdr:spPr>
        <a:xfrm flipV="1">
          <a:off x="3797300" y="1298003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65405</xdr:rowOff>
    </xdr:from>
    <xdr:ext cx="598805" cy="249555"/>
    <xdr:sp macro="" textlink="">
      <xdr:nvSpPr>
        <xdr:cNvPr id="179" name="民生費平均値テキスト"/>
        <xdr:cNvSpPr txBox="1"/>
      </xdr:nvSpPr>
      <xdr:spPr>
        <a:xfrm>
          <a:off x="4686300" y="1309560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86995</xdr:rowOff>
    </xdr:from>
    <xdr:to xmlns:xdr="http://schemas.openxmlformats.org/drawingml/2006/spreadsheetDrawing">
      <xdr:col>24</xdr:col>
      <xdr:colOff>114300</xdr:colOff>
      <xdr:row>77</xdr:row>
      <xdr:rowOff>17780</xdr:rowOff>
    </xdr:to>
    <xdr:sp macro="" textlink="">
      <xdr:nvSpPr>
        <xdr:cNvPr id="180" name="フローチャート: 判断 179"/>
        <xdr:cNvSpPr/>
      </xdr:nvSpPr>
      <xdr:spPr>
        <a:xfrm>
          <a:off x="45847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10160</xdr:rowOff>
    </xdr:from>
    <xdr:to xmlns:xdr="http://schemas.openxmlformats.org/drawingml/2006/spreadsheetDrawing">
      <xdr:col>19</xdr:col>
      <xdr:colOff>177800</xdr:colOff>
      <xdr:row>78</xdr:row>
      <xdr:rowOff>98425</xdr:rowOff>
    </xdr:to>
    <xdr:cxnSp macro="">
      <xdr:nvCxnSpPr>
        <xdr:cNvPr id="181" name="直線コネクタ 180"/>
        <xdr:cNvCxnSpPr/>
      </xdr:nvCxnSpPr>
      <xdr:spPr>
        <a:xfrm flipV="1">
          <a:off x="2908300" y="13040360"/>
          <a:ext cx="889000" cy="431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26670</xdr:rowOff>
    </xdr:from>
    <xdr:to xmlns:xdr="http://schemas.openxmlformats.org/drawingml/2006/spreadsheetDrawing">
      <xdr:col>20</xdr:col>
      <xdr:colOff>38100</xdr:colOff>
      <xdr:row>77</xdr:row>
      <xdr:rowOff>128270</xdr:rowOff>
    </xdr:to>
    <xdr:sp macro="" textlink="">
      <xdr:nvSpPr>
        <xdr:cNvPr id="182" name="フローチャート: 判断 181"/>
        <xdr:cNvSpPr/>
      </xdr:nvSpPr>
      <xdr:spPr>
        <a:xfrm>
          <a:off x="37465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119380</xdr:rowOff>
    </xdr:from>
    <xdr:ext cx="589280" cy="259080"/>
    <xdr:sp macro="" textlink="">
      <xdr:nvSpPr>
        <xdr:cNvPr id="183" name="テキスト ボックス 182"/>
        <xdr:cNvSpPr txBox="1"/>
      </xdr:nvSpPr>
      <xdr:spPr>
        <a:xfrm>
          <a:off x="3497580" y="1332103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44450</xdr:rowOff>
    </xdr:from>
    <xdr:to xmlns:xdr="http://schemas.openxmlformats.org/drawingml/2006/spreadsheetDrawing">
      <xdr:col>15</xdr:col>
      <xdr:colOff>50800</xdr:colOff>
      <xdr:row>78</xdr:row>
      <xdr:rowOff>98425</xdr:rowOff>
    </xdr:to>
    <xdr:cxnSp macro="">
      <xdr:nvCxnSpPr>
        <xdr:cNvPr id="184" name="直線コネクタ 183"/>
        <xdr:cNvCxnSpPr/>
      </xdr:nvCxnSpPr>
      <xdr:spPr>
        <a:xfrm>
          <a:off x="2019300" y="13246100"/>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146685</xdr:rowOff>
    </xdr:from>
    <xdr:to xmlns:xdr="http://schemas.openxmlformats.org/drawingml/2006/spreadsheetDrawing">
      <xdr:col>15</xdr:col>
      <xdr:colOff>101600</xdr:colOff>
      <xdr:row>78</xdr:row>
      <xdr:rowOff>76835</xdr:rowOff>
    </xdr:to>
    <xdr:sp macro="" textlink="">
      <xdr:nvSpPr>
        <xdr:cNvPr id="185" name="フローチャート: 判断 184"/>
        <xdr:cNvSpPr/>
      </xdr:nvSpPr>
      <xdr:spPr>
        <a:xfrm>
          <a:off x="2857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93345</xdr:rowOff>
    </xdr:from>
    <xdr:ext cx="589280" cy="259080"/>
    <xdr:sp macro="" textlink="">
      <xdr:nvSpPr>
        <xdr:cNvPr id="186" name="テキスト ボックス 185"/>
        <xdr:cNvSpPr txBox="1"/>
      </xdr:nvSpPr>
      <xdr:spPr>
        <a:xfrm>
          <a:off x="2608580" y="1312354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44450</xdr:rowOff>
    </xdr:from>
    <xdr:to xmlns:xdr="http://schemas.openxmlformats.org/drawingml/2006/spreadsheetDrawing">
      <xdr:col>10</xdr:col>
      <xdr:colOff>114300</xdr:colOff>
      <xdr:row>79</xdr:row>
      <xdr:rowOff>104775</xdr:rowOff>
    </xdr:to>
    <xdr:cxnSp macro="">
      <xdr:nvCxnSpPr>
        <xdr:cNvPr id="187" name="直線コネクタ 186"/>
        <xdr:cNvCxnSpPr/>
      </xdr:nvCxnSpPr>
      <xdr:spPr>
        <a:xfrm flipV="1">
          <a:off x="1130300" y="13246100"/>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44450</xdr:rowOff>
    </xdr:from>
    <xdr:to xmlns:xdr="http://schemas.openxmlformats.org/drawingml/2006/spreadsheetDrawing">
      <xdr:col>10</xdr:col>
      <xdr:colOff>165100</xdr:colOff>
      <xdr:row>77</xdr:row>
      <xdr:rowOff>146050</xdr:rowOff>
    </xdr:to>
    <xdr:sp macro="" textlink="">
      <xdr:nvSpPr>
        <xdr:cNvPr id="188" name="フローチャート: 判断 187"/>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137160</xdr:rowOff>
    </xdr:from>
    <xdr:ext cx="589280" cy="259080"/>
    <xdr:sp macro="" textlink="">
      <xdr:nvSpPr>
        <xdr:cNvPr id="189" name="テキスト ボックス 188"/>
        <xdr:cNvSpPr txBox="1"/>
      </xdr:nvSpPr>
      <xdr:spPr>
        <a:xfrm>
          <a:off x="1719580" y="1333881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144145</xdr:rowOff>
    </xdr:from>
    <xdr:to xmlns:xdr="http://schemas.openxmlformats.org/drawingml/2006/spreadsheetDrawing">
      <xdr:col>6</xdr:col>
      <xdr:colOff>38100</xdr:colOff>
      <xdr:row>79</xdr:row>
      <xdr:rowOff>74930</xdr:rowOff>
    </xdr:to>
    <xdr:sp macro="" textlink="">
      <xdr:nvSpPr>
        <xdr:cNvPr id="190" name="フローチャート: 判断 189"/>
        <xdr:cNvSpPr/>
      </xdr:nvSpPr>
      <xdr:spPr>
        <a:xfrm>
          <a:off x="1079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90805</xdr:rowOff>
    </xdr:from>
    <xdr:ext cx="589280" cy="258445"/>
    <xdr:sp macro="" textlink="">
      <xdr:nvSpPr>
        <xdr:cNvPr id="191" name="テキスト ボックス 190"/>
        <xdr:cNvSpPr txBox="1"/>
      </xdr:nvSpPr>
      <xdr:spPr>
        <a:xfrm>
          <a:off x="830580" y="1329245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70485</xdr:rowOff>
    </xdr:from>
    <xdr:to xmlns:xdr="http://schemas.openxmlformats.org/drawingml/2006/spreadsheetDrawing">
      <xdr:col>24</xdr:col>
      <xdr:colOff>114300</xdr:colOff>
      <xdr:row>76</xdr:row>
      <xdr:rowOff>635</xdr:rowOff>
    </xdr:to>
    <xdr:sp macro="" textlink="">
      <xdr:nvSpPr>
        <xdr:cNvPr id="197" name="楕円 196"/>
        <xdr:cNvSpPr/>
      </xdr:nvSpPr>
      <xdr:spPr>
        <a:xfrm>
          <a:off x="4584700" y="129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93345</xdr:rowOff>
    </xdr:from>
    <xdr:ext cx="598805" cy="259080"/>
    <xdr:sp macro="" textlink="">
      <xdr:nvSpPr>
        <xdr:cNvPr id="198" name="民生費該当値テキスト"/>
        <xdr:cNvSpPr txBox="1"/>
      </xdr:nvSpPr>
      <xdr:spPr>
        <a:xfrm>
          <a:off x="4686300" y="1278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130810</xdr:rowOff>
    </xdr:from>
    <xdr:to xmlns:xdr="http://schemas.openxmlformats.org/drawingml/2006/spreadsheetDrawing">
      <xdr:col>20</xdr:col>
      <xdr:colOff>38100</xdr:colOff>
      <xdr:row>76</xdr:row>
      <xdr:rowOff>60960</xdr:rowOff>
    </xdr:to>
    <xdr:sp macro="" textlink="">
      <xdr:nvSpPr>
        <xdr:cNvPr id="199" name="楕円 198"/>
        <xdr:cNvSpPr/>
      </xdr:nvSpPr>
      <xdr:spPr>
        <a:xfrm>
          <a:off x="3746500" y="129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77470</xdr:rowOff>
    </xdr:from>
    <xdr:ext cx="589280" cy="249555"/>
    <xdr:sp macro="" textlink="">
      <xdr:nvSpPr>
        <xdr:cNvPr id="200" name="テキスト ボックス 199"/>
        <xdr:cNvSpPr txBox="1"/>
      </xdr:nvSpPr>
      <xdr:spPr>
        <a:xfrm>
          <a:off x="3497580" y="1276477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47625</xdr:rowOff>
    </xdr:from>
    <xdr:to xmlns:xdr="http://schemas.openxmlformats.org/drawingml/2006/spreadsheetDrawing">
      <xdr:col>15</xdr:col>
      <xdr:colOff>101600</xdr:colOff>
      <xdr:row>78</xdr:row>
      <xdr:rowOff>149225</xdr:rowOff>
    </xdr:to>
    <xdr:sp macro="" textlink="">
      <xdr:nvSpPr>
        <xdr:cNvPr id="201" name="楕円 200"/>
        <xdr:cNvSpPr/>
      </xdr:nvSpPr>
      <xdr:spPr>
        <a:xfrm>
          <a:off x="2857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140335</xdr:rowOff>
    </xdr:from>
    <xdr:ext cx="589280" cy="259080"/>
    <xdr:sp macro="" textlink="">
      <xdr:nvSpPr>
        <xdr:cNvPr id="202" name="テキスト ボックス 201"/>
        <xdr:cNvSpPr txBox="1"/>
      </xdr:nvSpPr>
      <xdr:spPr>
        <a:xfrm>
          <a:off x="2608580" y="1351343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165100</xdr:rowOff>
    </xdr:from>
    <xdr:to xmlns:xdr="http://schemas.openxmlformats.org/drawingml/2006/spreadsheetDrawing">
      <xdr:col>10</xdr:col>
      <xdr:colOff>165100</xdr:colOff>
      <xdr:row>77</xdr:row>
      <xdr:rowOff>95250</xdr:rowOff>
    </xdr:to>
    <xdr:sp macro="" textlink="">
      <xdr:nvSpPr>
        <xdr:cNvPr id="203" name="楕円 202"/>
        <xdr:cNvSpPr/>
      </xdr:nvSpPr>
      <xdr:spPr>
        <a:xfrm>
          <a:off x="1968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111760</xdr:rowOff>
    </xdr:from>
    <xdr:ext cx="589280" cy="249555"/>
    <xdr:sp macro="" textlink="">
      <xdr:nvSpPr>
        <xdr:cNvPr id="204" name="テキスト ボックス 203"/>
        <xdr:cNvSpPr txBox="1"/>
      </xdr:nvSpPr>
      <xdr:spPr>
        <a:xfrm>
          <a:off x="1719580" y="1297051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53975</xdr:rowOff>
    </xdr:from>
    <xdr:to xmlns:xdr="http://schemas.openxmlformats.org/drawingml/2006/spreadsheetDrawing">
      <xdr:col>6</xdr:col>
      <xdr:colOff>38100</xdr:colOff>
      <xdr:row>79</xdr:row>
      <xdr:rowOff>155575</xdr:rowOff>
    </xdr:to>
    <xdr:sp macro="" textlink="">
      <xdr:nvSpPr>
        <xdr:cNvPr id="205" name="楕円 204"/>
        <xdr:cNvSpPr/>
      </xdr:nvSpPr>
      <xdr:spPr>
        <a:xfrm>
          <a:off x="1079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146685</xdr:rowOff>
    </xdr:from>
    <xdr:ext cx="589280" cy="249555"/>
    <xdr:sp macro="" textlink="">
      <xdr:nvSpPr>
        <xdr:cNvPr id="206" name="テキスト ボックス 205"/>
        <xdr:cNvSpPr txBox="1"/>
      </xdr:nvSpPr>
      <xdr:spPr>
        <a:xfrm>
          <a:off x="830580" y="1369123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360" cy="217170"/>
    <xdr:sp macro="" textlink="">
      <xdr:nvSpPr>
        <xdr:cNvPr id="215" name="テキスト ボックス 214"/>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9395" cy="249555"/>
    <xdr:sp macro="" textlink="">
      <xdr:nvSpPr>
        <xdr:cNvPr id="217" name="テキスト ボックス 216"/>
        <xdr:cNvSpPr txBox="1"/>
      </xdr:nvSpPr>
      <xdr:spPr>
        <a:xfrm>
          <a:off x="513080" y="17256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9555"/>
    <xdr:sp macro="" textlink="">
      <xdr:nvSpPr>
        <xdr:cNvPr id="223" name="テキスト ボックス 222"/>
        <xdr:cNvSpPr txBox="1"/>
      </xdr:nvSpPr>
      <xdr:spPr>
        <a:xfrm>
          <a:off x="230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6105" cy="259080"/>
    <xdr:sp macro="" textlink="">
      <xdr:nvSpPr>
        <xdr:cNvPr id="225" name="テキスト ボックス 224"/>
        <xdr:cNvSpPr txBox="1"/>
      </xdr:nvSpPr>
      <xdr:spPr>
        <a:xfrm>
          <a:off x="166370" y="1573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6105" cy="259080"/>
    <xdr:sp macro="" textlink="">
      <xdr:nvSpPr>
        <xdr:cNvPr id="227" name="テキスト ボックス 226"/>
        <xdr:cNvSpPr txBox="1"/>
      </xdr:nvSpPr>
      <xdr:spPr>
        <a:xfrm>
          <a:off x="166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105" cy="249555"/>
    <xdr:sp macro="" textlink="">
      <xdr:nvSpPr>
        <xdr:cNvPr id="229" name="テキスト ボックス 228"/>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121920</xdr:rowOff>
    </xdr:from>
    <xdr:to xmlns:xdr="http://schemas.openxmlformats.org/drawingml/2006/spreadsheetDrawing">
      <xdr:col>24</xdr:col>
      <xdr:colOff>62865</xdr:colOff>
      <xdr:row>99</xdr:row>
      <xdr:rowOff>37465</xdr:rowOff>
    </xdr:to>
    <xdr:cxnSp macro="">
      <xdr:nvCxnSpPr>
        <xdr:cNvPr id="231" name="直線コネクタ 230"/>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0825"/>
    <xdr:sp macro="" textlink="">
      <xdr:nvSpPr>
        <xdr:cNvPr id="232" name="衛生費最小値テキスト"/>
        <xdr:cNvSpPr txBox="1"/>
      </xdr:nvSpPr>
      <xdr:spPr>
        <a:xfrm>
          <a:off x="4686300" y="170148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3" name="直線コネクタ 232"/>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68580</xdr:rowOff>
    </xdr:from>
    <xdr:ext cx="598805" cy="259080"/>
    <xdr:sp macro="" textlink="">
      <xdr:nvSpPr>
        <xdr:cNvPr id="234" name="衛生費最大値テキスト"/>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121920</xdr:rowOff>
    </xdr:from>
    <xdr:to xmlns:xdr="http://schemas.openxmlformats.org/drawingml/2006/spreadsheetDrawing">
      <xdr:col>24</xdr:col>
      <xdr:colOff>152400</xdr:colOff>
      <xdr:row>89</xdr:row>
      <xdr:rowOff>121920</xdr:rowOff>
    </xdr:to>
    <xdr:cxnSp macro="">
      <xdr:nvCxnSpPr>
        <xdr:cNvPr id="235" name="直線コネクタ 234"/>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106680</xdr:rowOff>
    </xdr:from>
    <xdr:to xmlns:xdr="http://schemas.openxmlformats.org/drawingml/2006/spreadsheetDrawing">
      <xdr:col>24</xdr:col>
      <xdr:colOff>63500</xdr:colOff>
      <xdr:row>98</xdr:row>
      <xdr:rowOff>139065</xdr:rowOff>
    </xdr:to>
    <xdr:cxnSp macro="">
      <xdr:nvCxnSpPr>
        <xdr:cNvPr id="236" name="直線コネクタ 235"/>
        <xdr:cNvCxnSpPr/>
      </xdr:nvCxnSpPr>
      <xdr:spPr>
        <a:xfrm>
          <a:off x="3797300" y="169087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156845</xdr:rowOff>
    </xdr:from>
    <xdr:ext cx="534670" cy="249555"/>
    <xdr:sp macro="" textlink="">
      <xdr:nvSpPr>
        <xdr:cNvPr id="237" name="衛生費平均値テキスト"/>
        <xdr:cNvSpPr txBox="1"/>
      </xdr:nvSpPr>
      <xdr:spPr>
        <a:xfrm>
          <a:off x="4686300" y="164445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38" name="フローチャート: 判断 237"/>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71755</xdr:rowOff>
    </xdr:from>
    <xdr:to xmlns:xdr="http://schemas.openxmlformats.org/drawingml/2006/spreadsheetDrawing">
      <xdr:col>19</xdr:col>
      <xdr:colOff>177800</xdr:colOff>
      <xdr:row>98</xdr:row>
      <xdr:rowOff>106680</xdr:rowOff>
    </xdr:to>
    <xdr:cxnSp macro="">
      <xdr:nvCxnSpPr>
        <xdr:cNvPr id="239" name="直線コネクタ 238"/>
        <xdr:cNvCxnSpPr/>
      </xdr:nvCxnSpPr>
      <xdr:spPr>
        <a:xfrm>
          <a:off x="2908300" y="168738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0" name="フローチャート: 判断 239"/>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130810</xdr:rowOff>
    </xdr:from>
    <xdr:ext cx="525145" cy="259080"/>
    <xdr:sp macro="" textlink="">
      <xdr:nvSpPr>
        <xdr:cNvPr id="241" name="テキスト ボックス 240"/>
        <xdr:cNvSpPr txBox="1"/>
      </xdr:nvSpPr>
      <xdr:spPr>
        <a:xfrm>
          <a:off x="3529965" y="164185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71755</xdr:rowOff>
    </xdr:from>
    <xdr:to xmlns:xdr="http://schemas.openxmlformats.org/drawingml/2006/spreadsheetDrawing">
      <xdr:col>15</xdr:col>
      <xdr:colOff>50800</xdr:colOff>
      <xdr:row>98</xdr:row>
      <xdr:rowOff>136525</xdr:rowOff>
    </xdr:to>
    <xdr:cxnSp macro="">
      <xdr:nvCxnSpPr>
        <xdr:cNvPr id="242" name="直線コネクタ 241"/>
        <xdr:cNvCxnSpPr/>
      </xdr:nvCxnSpPr>
      <xdr:spPr>
        <a:xfrm flipV="1">
          <a:off x="2019300" y="1687385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3" name="フローチャート: 判断 242"/>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101600</xdr:rowOff>
    </xdr:from>
    <xdr:ext cx="525145" cy="259080"/>
    <xdr:sp macro="" textlink="">
      <xdr:nvSpPr>
        <xdr:cNvPr id="244" name="テキスト ボックス 243"/>
        <xdr:cNvSpPr txBox="1"/>
      </xdr:nvSpPr>
      <xdr:spPr>
        <a:xfrm>
          <a:off x="2640965" y="163893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136525</xdr:rowOff>
    </xdr:from>
    <xdr:to xmlns:xdr="http://schemas.openxmlformats.org/drawingml/2006/spreadsheetDrawing">
      <xdr:col>10</xdr:col>
      <xdr:colOff>114300</xdr:colOff>
      <xdr:row>98</xdr:row>
      <xdr:rowOff>153670</xdr:rowOff>
    </xdr:to>
    <xdr:cxnSp macro="">
      <xdr:nvCxnSpPr>
        <xdr:cNvPr id="245" name="直線コネクタ 244"/>
        <xdr:cNvCxnSpPr/>
      </xdr:nvCxnSpPr>
      <xdr:spPr>
        <a:xfrm flipV="1">
          <a:off x="1130300" y="169386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6" name="フローチャート: 判断 245"/>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25145" cy="259080"/>
    <xdr:sp macro="" textlink="">
      <xdr:nvSpPr>
        <xdr:cNvPr id="247" name="テキスト ボックス 246"/>
        <xdr:cNvSpPr txBox="1"/>
      </xdr:nvSpPr>
      <xdr:spPr>
        <a:xfrm>
          <a:off x="1751965" y="164134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48" name="フローチャート: 判断 247"/>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52070</xdr:rowOff>
    </xdr:from>
    <xdr:ext cx="525145" cy="251460"/>
    <xdr:sp macro="" textlink="">
      <xdr:nvSpPr>
        <xdr:cNvPr id="249" name="テキスト ボックス 248"/>
        <xdr:cNvSpPr txBox="1"/>
      </xdr:nvSpPr>
      <xdr:spPr>
        <a:xfrm>
          <a:off x="862965" y="165112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88265</xdr:rowOff>
    </xdr:from>
    <xdr:to xmlns:xdr="http://schemas.openxmlformats.org/drawingml/2006/spreadsheetDrawing">
      <xdr:col>24</xdr:col>
      <xdr:colOff>114300</xdr:colOff>
      <xdr:row>99</xdr:row>
      <xdr:rowOff>18415</xdr:rowOff>
    </xdr:to>
    <xdr:sp macro="" textlink="">
      <xdr:nvSpPr>
        <xdr:cNvPr id="255" name="楕円 254"/>
        <xdr:cNvSpPr/>
      </xdr:nvSpPr>
      <xdr:spPr>
        <a:xfrm>
          <a:off x="45847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3175</xdr:rowOff>
    </xdr:from>
    <xdr:ext cx="534670" cy="259080"/>
    <xdr:sp macro="" textlink="">
      <xdr:nvSpPr>
        <xdr:cNvPr id="256" name="衛生費該当値テキスト"/>
        <xdr:cNvSpPr txBox="1"/>
      </xdr:nvSpPr>
      <xdr:spPr>
        <a:xfrm>
          <a:off x="4686300" y="16805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55880</xdr:rowOff>
    </xdr:from>
    <xdr:to xmlns:xdr="http://schemas.openxmlformats.org/drawingml/2006/spreadsheetDrawing">
      <xdr:col>20</xdr:col>
      <xdr:colOff>38100</xdr:colOff>
      <xdr:row>98</xdr:row>
      <xdr:rowOff>157480</xdr:rowOff>
    </xdr:to>
    <xdr:sp macro="" textlink="">
      <xdr:nvSpPr>
        <xdr:cNvPr id="257" name="楕円 256"/>
        <xdr:cNvSpPr/>
      </xdr:nvSpPr>
      <xdr:spPr>
        <a:xfrm>
          <a:off x="3746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148590</xdr:rowOff>
    </xdr:from>
    <xdr:ext cx="525145" cy="259080"/>
    <xdr:sp macro="" textlink="">
      <xdr:nvSpPr>
        <xdr:cNvPr id="258" name="テキスト ボックス 257"/>
        <xdr:cNvSpPr txBox="1"/>
      </xdr:nvSpPr>
      <xdr:spPr>
        <a:xfrm>
          <a:off x="3529965" y="169506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20955</xdr:rowOff>
    </xdr:from>
    <xdr:to xmlns:xdr="http://schemas.openxmlformats.org/drawingml/2006/spreadsheetDrawing">
      <xdr:col>15</xdr:col>
      <xdr:colOff>101600</xdr:colOff>
      <xdr:row>98</xdr:row>
      <xdr:rowOff>122555</xdr:rowOff>
    </xdr:to>
    <xdr:sp macro="" textlink="">
      <xdr:nvSpPr>
        <xdr:cNvPr id="259" name="楕円 258"/>
        <xdr:cNvSpPr/>
      </xdr:nvSpPr>
      <xdr:spPr>
        <a:xfrm>
          <a:off x="2857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113665</xdr:rowOff>
    </xdr:from>
    <xdr:ext cx="525145" cy="258445"/>
    <xdr:sp macro="" textlink="">
      <xdr:nvSpPr>
        <xdr:cNvPr id="260" name="テキスト ボックス 259"/>
        <xdr:cNvSpPr txBox="1"/>
      </xdr:nvSpPr>
      <xdr:spPr>
        <a:xfrm>
          <a:off x="2640965" y="1691576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86360</xdr:rowOff>
    </xdr:from>
    <xdr:to xmlns:xdr="http://schemas.openxmlformats.org/drawingml/2006/spreadsheetDrawing">
      <xdr:col>10</xdr:col>
      <xdr:colOff>165100</xdr:colOff>
      <xdr:row>99</xdr:row>
      <xdr:rowOff>15875</xdr:rowOff>
    </xdr:to>
    <xdr:sp macro="" textlink="">
      <xdr:nvSpPr>
        <xdr:cNvPr id="261" name="楕円 260"/>
        <xdr:cNvSpPr/>
      </xdr:nvSpPr>
      <xdr:spPr>
        <a:xfrm>
          <a:off x="1968500" y="1688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6985</xdr:rowOff>
    </xdr:from>
    <xdr:ext cx="525145" cy="250825"/>
    <xdr:sp macro="" textlink="">
      <xdr:nvSpPr>
        <xdr:cNvPr id="262" name="テキスト ボックス 261"/>
        <xdr:cNvSpPr txBox="1"/>
      </xdr:nvSpPr>
      <xdr:spPr>
        <a:xfrm>
          <a:off x="1751965" y="1698053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102870</xdr:rowOff>
    </xdr:from>
    <xdr:to xmlns:xdr="http://schemas.openxmlformats.org/drawingml/2006/spreadsheetDrawing">
      <xdr:col>6</xdr:col>
      <xdr:colOff>38100</xdr:colOff>
      <xdr:row>99</xdr:row>
      <xdr:rowOff>33020</xdr:rowOff>
    </xdr:to>
    <xdr:sp macro="" textlink="">
      <xdr:nvSpPr>
        <xdr:cNvPr id="263" name="楕円 262"/>
        <xdr:cNvSpPr/>
      </xdr:nvSpPr>
      <xdr:spPr>
        <a:xfrm>
          <a:off x="10795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24130</xdr:rowOff>
    </xdr:from>
    <xdr:ext cx="525145" cy="259080"/>
    <xdr:sp macro="" textlink="">
      <xdr:nvSpPr>
        <xdr:cNvPr id="264" name="テキスト ボックス 263"/>
        <xdr:cNvSpPr txBox="1"/>
      </xdr:nvSpPr>
      <xdr:spPr>
        <a:xfrm>
          <a:off x="862965" y="169976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360" cy="217170"/>
    <xdr:sp macro="" textlink="">
      <xdr:nvSpPr>
        <xdr:cNvPr id="273" name="テキスト ボックス 272"/>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9395" cy="259080"/>
    <xdr:sp macro="" textlink="">
      <xdr:nvSpPr>
        <xdr:cNvPr id="276" name="テキスト ボックス 275"/>
        <xdr:cNvSpPr txBox="1"/>
      </xdr:nvSpPr>
      <xdr:spPr>
        <a:xfrm>
          <a:off x="6355080" y="6643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7835" cy="250825"/>
    <xdr:sp macro="" textlink="">
      <xdr:nvSpPr>
        <xdr:cNvPr id="278" name="テキスト ボックス 277"/>
        <xdr:cNvSpPr txBox="1"/>
      </xdr:nvSpPr>
      <xdr:spPr>
        <a:xfrm>
          <a:off x="6136640" y="631634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7835" cy="259080"/>
    <xdr:sp macro="" textlink="">
      <xdr:nvSpPr>
        <xdr:cNvPr id="280" name="テキスト ボックス 279"/>
        <xdr:cNvSpPr txBox="1"/>
      </xdr:nvSpPr>
      <xdr:spPr>
        <a:xfrm>
          <a:off x="6136640" y="59899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7835" cy="251460"/>
    <xdr:sp macro="" textlink="">
      <xdr:nvSpPr>
        <xdr:cNvPr id="282" name="テキスト ボックス 281"/>
        <xdr:cNvSpPr txBox="1"/>
      </xdr:nvSpPr>
      <xdr:spPr>
        <a:xfrm>
          <a:off x="6136640" y="56642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7835" cy="258445"/>
    <xdr:sp macro="" textlink="">
      <xdr:nvSpPr>
        <xdr:cNvPr id="284" name="テキスト ボックス 283"/>
        <xdr:cNvSpPr txBox="1"/>
      </xdr:nvSpPr>
      <xdr:spPr>
        <a:xfrm>
          <a:off x="6136640" y="533717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7835" cy="259080"/>
    <xdr:sp macro="" textlink="">
      <xdr:nvSpPr>
        <xdr:cNvPr id="286" name="テキスト ボックス 285"/>
        <xdr:cNvSpPr txBox="1"/>
      </xdr:nvSpPr>
      <xdr:spPr>
        <a:xfrm>
          <a:off x="6136640" y="501015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7835" cy="249555"/>
    <xdr:sp macro="" textlink="">
      <xdr:nvSpPr>
        <xdr:cNvPr id="288" name="テキスト ボックス 287"/>
        <xdr:cNvSpPr txBox="1"/>
      </xdr:nvSpPr>
      <xdr:spPr>
        <a:xfrm>
          <a:off x="6136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15875</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133985</xdr:rowOff>
    </xdr:from>
    <xdr:ext cx="469900" cy="249555"/>
    <xdr:sp macro="" textlink="">
      <xdr:nvSpPr>
        <xdr:cNvPr id="293" name="労働費最大値テキスト"/>
        <xdr:cNvSpPr txBox="1"/>
      </xdr:nvSpPr>
      <xdr:spPr>
        <a:xfrm>
          <a:off x="10528300" y="49345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15875</xdr:rowOff>
    </xdr:from>
    <xdr:to xmlns:xdr="http://schemas.openxmlformats.org/drawingml/2006/spreadsheetDrawing">
      <xdr:col>55</xdr:col>
      <xdr:colOff>88900</xdr:colOff>
      <xdr:row>30</xdr:row>
      <xdr:rowOff>15875</xdr:rowOff>
    </xdr:to>
    <xdr:cxnSp macro="">
      <xdr:nvCxnSpPr>
        <xdr:cNvPr id="294" name="直線コネクタ 293"/>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5" name="直線コネクタ 294"/>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89535</xdr:rowOff>
    </xdr:from>
    <xdr:ext cx="378460" cy="249555"/>
    <xdr:sp macro="" textlink="">
      <xdr:nvSpPr>
        <xdr:cNvPr id="296" name="労働費平均値テキスト"/>
        <xdr:cNvSpPr txBox="1"/>
      </xdr:nvSpPr>
      <xdr:spPr>
        <a:xfrm>
          <a:off x="10528300" y="626173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66675</xdr:rowOff>
    </xdr:from>
    <xdr:to xmlns:xdr="http://schemas.openxmlformats.org/drawingml/2006/spreadsheetDrawing">
      <xdr:col>55</xdr:col>
      <xdr:colOff>50800</xdr:colOff>
      <xdr:row>37</xdr:row>
      <xdr:rowOff>168275</xdr:rowOff>
    </xdr:to>
    <xdr:sp macro="" textlink="">
      <xdr:nvSpPr>
        <xdr:cNvPr id="297" name="フローチャート: 判断 296"/>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8" name="直線コネクタ 297"/>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78105</xdr:rowOff>
    </xdr:from>
    <xdr:to xmlns:xdr="http://schemas.openxmlformats.org/drawingml/2006/spreadsheetDrawing">
      <xdr:col>50</xdr:col>
      <xdr:colOff>165100</xdr:colOff>
      <xdr:row>38</xdr:row>
      <xdr:rowOff>8255</xdr:rowOff>
    </xdr:to>
    <xdr:sp macro="" textlink="">
      <xdr:nvSpPr>
        <xdr:cNvPr id="299" name="フローチャート: 判断 298"/>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24765</xdr:rowOff>
    </xdr:from>
    <xdr:ext cx="378460" cy="259080"/>
    <xdr:sp macro="" textlink="">
      <xdr:nvSpPr>
        <xdr:cNvPr id="300" name="テキスト ボックス 299"/>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1" name="直線コネクタ 300"/>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95250</xdr:rowOff>
    </xdr:from>
    <xdr:to xmlns:xdr="http://schemas.openxmlformats.org/drawingml/2006/spreadsheetDrawing">
      <xdr:col>46</xdr:col>
      <xdr:colOff>38100</xdr:colOff>
      <xdr:row>38</xdr:row>
      <xdr:rowOff>25400</xdr:rowOff>
    </xdr:to>
    <xdr:sp macro="" textlink="">
      <xdr:nvSpPr>
        <xdr:cNvPr id="302" name="フローチャート: 判断 301"/>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41910</xdr:rowOff>
    </xdr:from>
    <xdr:ext cx="378460" cy="250190"/>
    <xdr:sp macro="" textlink="">
      <xdr:nvSpPr>
        <xdr:cNvPr id="303" name="テキスト ボックス 302"/>
        <xdr:cNvSpPr txBox="1"/>
      </xdr:nvSpPr>
      <xdr:spPr>
        <a:xfrm>
          <a:off x="8561070" y="62141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4" name="直線コネクタ 303"/>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70485</xdr:rowOff>
    </xdr:from>
    <xdr:to xmlns:xdr="http://schemas.openxmlformats.org/drawingml/2006/spreadsheetDrawing">
      <xdr:col>41</xdr:col>
      <xdr:colOff>101600</xdr:colOff>
      <xdr:row>38</xdr:row>
      <xdr:rowOff>635</xdr:rowOff>
    </xdr:to>
    <xdr:sp macro="" textlink="">
      <xdr:nvSpPr>
        <xdr:cNvPr id="305" name="フローチャート: 判断 304"/>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17780</xdr:rowOff>
    </xdr:from>
    <xdr:ext cx="378460" cy="251460"/>
    <xdr:sp macro="" textlink="">
      <xdr:nvSpPr>
        <xdr:cNvPr id="306" name="テキスト ボックス 305"/>
        <xdr:cNvSpPr txBox="1"/>
      </xdr:nvSpPr>
      <xdr:spPr>
        <a:xfrm>
          <a:off x="7672070" y="6189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36830</xdr:rowOff>
    </xdr:from>
    <xdr:to xmlns:xdr="http://schemas.openxmlformats.org/drawingml/2006/spreadsheetDrawing">
      <xdr:col>36</xdr:col>
      <xdr:colOff>165100</xdr:colOff>
      <xdr:row>37</xdr:row>
      <xdr:rowOff>138430</xdr:rowOff>
    </xdr:to>
    <xdr:sp macro="" textlink="">
      <xdr:nvSpPr>
        <xdr:cNvPr id="307" name="フローチャート: 判断 306"/>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154940</xdr:rowOff>
    </xdr:from>
    <xdr:ext cx="460375" cy="251460"/>
    <xdr:sp macro="" textlink="">
      <xdr:nvSpPr>
        <xdr:cNvPr id="308" name="テキスト ボックス 307"/>
        <xdr:cNvSpPr txBox="1"/>
      </xdr:nvSpPr>
      <xdr:spPr>
        <a:xfrm>
          <a:off x="6737350" y="615569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4" name="楕円 313"/>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49555"/>
    <xdr:sp macro="" textlink="">
      <xdr:nvSpPr>
        <xdr:cNvPr id="315" name="労働費該当値テキスト"/>
        <xdr:cNvSpPr txBox="1"/>
      </xdr:nvSpPr>
      <xdr:spPr>
        <a:xfrm>
          <a:off x="10528300" y="664972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6" name="楕円 315"/>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0030" cy="259080"/>
    <xdr:sp macro="" textlink="">
      <xdr:nvSpPr>
        <xdr:cNvPr id="317" name="テキスト ボックス 316"/>
        <xdr:cNvSpPr txBox="1"/>
      </xdr:nvSpPr>
      <xdr:spPr>
        <a:xfrm>
          <a:off x="9514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8" name="楕円 317"/>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0030" cy="259080"/>
    <xdr:sp macro="" textlink="">
      <xdr:nvSpPr>
        <xdr:cNvPr id="319" name="テキスト ボックス 318"/>
        <xdr:cNvSpPr txBox="1"/>
      </xdr:nvSpPr>
      <xdr:spPr>
        <a:xfrm>
          <a:off x="8625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0" name="楕円 319"/>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0030" cy="259080"/>
    <xdr:sp macro="" textlink="">
      <xdr:nvSpPr>
        <xdr:cNvPr id="321" name="テキスト ボックス 320"/>
        <xdr:cNvSpPr txBox="1"/>
      </xdr:nvSpPr>
      <xdr:spPr>
        <a:xfrm>
          <a:off x="7736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2" name="楕円 321"/>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0030" cy="259080"/>
    <xdr:sp macro="" textlink="">
      <xdr:nvSpPr>
        <xdr:cNvPr id="323" name="テキスト ボックス 322"/>
        <xdr:cNvSpPr txBox="1"/>
      </xdr:nvSpPr>
      <xdr:spPr>
        <a:xfrm>
          <a:off x="6847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360" cy="217170"/>
    <xdr:sp macro="" textlink="">
      <xdr:nvSpPr>
        <xdr:cNvPr id="332" name="テキスト ボックス 331"/>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9395" cy="259080"/>
    <xdr:sp macro="" textlink="">
      <xdr:nvSpPr>
        <xdr:cNvPr id="335" name="テキスト ボックス 334"/>
        <xdr:cNvSpPr txBox="1"/>
      </xdr:nvSpPr>
      <xdr:spPr>
        <a:xfrm>
          <a:off x="6355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9555"/>
    <xdr:sp macro="" textlink="">
      <xdr:nvSpPr>
        <xdr:cNvPr id="339" name="テキスト ボックス 338"/>
        <xdr:cNvSpPr txBox="1"/>
      </xdr:nvSpPr>
      <xdr:spPr>
        <a:xfrm>
          <a:off x="6072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105" cy="249555"/>
    <xdr:sp macro="" textlink="">
      <xdr:nvSpPr>
        <xdr:cNvPr id="345" name="テキスト ボックス 344"/>
        <xdr:cNvSpPr txBox="1"/>
      </xdr:nvSpPr>
      <xdr:spPr>
        <a:xfrm>
          <a:off x="6008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149225</xdr:rowOff>
    </xdr:from>
    <xdr:to xmlns:xdr="http://schemas.openxmlformats.org/drawingml/2006/spreadsheetDrawing">
      <xdr:col>54</xdr:col>
      <xdr:colOff>189865</xdr:colOff>
      <xdr:row>59</xdr:row>
      <xdr:rowOff>27305</xdr:rowOff>
    </xdr:to>
    <xdr:cxnSp macro="">
      <xdr:nvCxnSpPr>
        <xdr:cNvPr id="347" name="直線コネクタ 346"/>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31115</xdr:rowOff>
    </xdr:from>
    <xdr:ext cx="378460" cy="249555"/>
    <xdr:sp macro="" textlink="">
      <xdr:nvSpPr>
        <xdr:cNvPr id="348" name="農林水産業費最小値テキスト"/>
        <xdr:cNvSpPr txBox="1"/>
      </xdr:nvSpPr>
      <xdr:spPr>
        <a:xfrm>
          <a:off x="10528300" y="1014666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27305</xdr:rowOff>
    </xdr:from>
    <xdr:to xmlns:xdr="http://schemas.openxmlformats.org/drawingml/2006/spreadsheetDrawing">
      <xdr:col>55</xdr:col>
      <xdr:colOff>88900</xdr:colOff>
      <xdr:row>59</xdr:row>
      <xdr:rowOff>27305</xdr:rowOff>
    </xdr:to>
    <xdr:cxnSp macro="">
      <xdr:nvCxnSpPr>
        <xdr:cNvPr id="349" name="直線コネクタ 348"/>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95885</xdr:rowOff>
    </xdr:from>
    <xdr:ext cx="534670" cy="259080"/>
    <xdr:sp macro="" textlink="">
      <xdr:nvSpPr>
        <xdr:cNvPr id="350" name="農林水産業費最大値テキスト"/>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149225</xdr:rowOff>
    </xdr:from>
    <xdr:to xmlns:xdr="http://schemas.openxmlformats.org/drawingml/2006/spreadsheetDrawing">
      <xdr:col>55</xdr:col>
      <xdr:colOff>88900</xdr:colOff>
      <xdr:row>51</xdr:row>
      <xdr:rowOff>149225</xdr:rowOff>
    </xdr:to>
    <xdr:cxnSp macro="">
      <xdr:nvCxnSpPr>
        <xdr:cNvPr id="351" name="直線コネクタ 350"/>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7620</xdr:rowOff>
    </xdr:from>
    <xdr:to xmlns:xdr="http://schemas.openxmlformats.org/drawingml/2006/spreadsheetDrawing">
      <xdr:col>55</xdr:col>
      <xdr:colOff>0</xdr:colOff>
      <xdr:row>58</xdr:row>
      <xdr:rowOff>41910</xdr:rowOff>
    </xdr:to>
    <xdr:cxnSp macro="">
      <xdr:nvCxnSpPr>
        <xdr:cNvPr id="352" name="直線コネクタ 351"/>
        <xdr:cNvCxnSpPr/>
      </xdr:nvCxnSpPr>
      <xdr:spPr>
        <a:xfrm flipV="1">
          <a:off x="9639300" y="99517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120650</xdr:rowOff>
    </xdr:from>
    <xdr:ext cx="534670" cy="251460"/>
    <xdr:sp macro="" textlink="">
      <xdr:nvSpPr>
        <xdr:cNvPr id="353" name="農林水産業費平均値テキスト"/>
        <xdr:cNvSpPr txBox="1"/>
      </xdr:nvSpPr>
      <xdr:spPr>
        <a:xfrm>
          <a:off x="10528300" y="95504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97790</xdr:rowOff>
    </xdr:from>
    <xdr:to xmlns:xdr="http://schemas.openxmlformats.org/drawingml/2006/spreadsheetDrawing">
      <xdr:col>55</xdr:col>
      <xdr:colOff>50800</xdr:colOff>
      <xdr:row>57</xdr:row>
      <xdr:rowOff>27305</xdr:rowOff>
    </xdr:to>
    <xdr:sp macro="" textlink="">
      <xdr:nvSpPr>
        <xdr:cNvPr id="354" name="フローチャート: 判断 353"/>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41910</xdr:rowOff>
    </xdr:from>
    <xdr:to xmlns:xdr="http://schemas.openxmlformats.org/drawingml/2006/spreadsheetDrawing">
      <xdr:col>50</xdr:col>
      <xdr:colOff>114300</xdr:colOff>
      <xdr:row>58</xdr:row>
      <xdr:rowOff>99060</xdr:rowOff>
    </xdr:to>
    <xdr:cxnSp macro="">
      <xdr:nvCxnSpPr>
        <xdr:cNvPr id="355" name="直線コネクタ 354"/>
        <xdr:cNvCxnSpPr/>
      </xdr:nvCxnSpPr>
      <xdr:spPr>
        <a:xfrm flipV="1">
          <a:off x="8750300" y="99860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87630</xdr:rowOff>
    </xdr:from>
    <xdr:to xmlns:xdr="http://schemas.openxmlformats.org/drawingml/2006/spreadsheetDrawing">
      <xdr:col>50</xdr:col>
      <xdr:colOff>165100</xdr:colOff>
      <xdr:row>57</xdr:row>
      <xdr:rowOff>17780</xdr:rowOff>
    </xdr:to>
    <xdr:sp macro="" textlink="">
      <xdr:nvSpPr>
        <xdr:cNvPr id="356" name="フローチャート: 判断 355"/>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34290</xdr:rowOff>
    </xdr:from>
    <xdr:ext cx="525145" cy="259080"/>
    <xdr:sp macro="" textlink="">
      <xdr:nvSpPr>
        <xdr:cNvPr id="357" name="テキスト ボックス 356"/>
        <xdr:cNvSpPr txBox="1"/>
      </xdr:nvSpPr>
      <xdr:spPr>
        <a:xfrm>
          <a:off x="9371965" y="94640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98425</xdr:rowOff>
    </xdr:from>
    <xdr:to xmlns:xdr="http://schemas.openxmlformats.org/drawingml/2006/spreadsheetDrawing">
      <xdr:col>45</xdr:col>
      <xdr:colOff>177800</xdr:colOff>
      <xdr:row>58</xdr:row>
      <xdr:rowOff>99060</xdr:rowOff>
    </xdr:to>
    <xdr:cxnSp macro="">
      <xdr:nvCxnSpPr>
        <xdr:cNvPr id="358" name="直線コネクタ 357"/>
        <xdr:cNvCxnSpPr/>
      </xdr:nvCxnSpPr>
      <xdr:spPr>
        <a:xfrm>
          <a:off x="7861300" y="10042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94615</xdr:rowOff>
    </xdr:from>
    <xdr:to xmlns:xdr="http://schemas.openxmlformats.org/drawingml/2006/spreadsheetDrawing">
      <xdr:col>46</xdr:col>
      <xdr:colOff>38100</xdr:colOff>
      <xdr:row>57</xdr:row>
      <xdr:rowOff>24765</xdr:rowOff>
    </xdr:to>
    <xdr:sp macro="" textlink="">
      <xdr:nvSpPr>
        <xdr:cNvPr id="359" name="フローチャート: 判断 358"/>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41275</xdr:rowOff>
    </xdr:from>
    <xdr:ext cx="525145" cy="250825"/>
    <xdr:sp macro="" textlink="">
      <xdr:nvSpPr>
        <xdr:cNvPr id="360" name="テキスト ボックス 359"/>
        <xdr:cNvSpPr txBox="1"/>
      </xdr:nvSpPr>
      <xdr:spPr>
        <a:xfrm>
          <a:off x="8482965" y="94710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148590</xdr:rowOff>
    </xdr:from>
    <xdr:to xmlns:xdr="http://schemas.openxmlformats.org/drawingml/2006/spreadsheetDrawing">
      <xdr:col>41</xdr:col>
      <xdr:colOff>50800</xdr:colOff>
      <xdr:row>58</xdr:row>
      <xdr:rowOff>98425</xdr:rowOff>
    </xdr:to>
    <xdr:cxnSp macro="">
      <xdr:nvCxnSpPr>
        <xdr:cNvPr id="361" name="直線コネクタ 360"/>
        <xdr:cNvCxnSpPr/>
      </xdr:nvCxnSpPr>
      <xdr:spPr>
        <a:xfrm>
          <a:off x="6972300" y="992124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113665</xdr:rowOff>
    </xdr:from>
    <xdr:to xmlns:xdr="http://schemas.openxmlformats.org/drawingml/2006/spreadsheetDrawing">
      <xdr:col>41</xdr:col>
      <xdr:colOff>101600</xdr:colOff>
      <xdr:row>57</xdr:row>
      <xdr:rowOff>43815</xdr:rowOff>
    </xdr:to>
    <xdr:sp macro="" textlink="">
      <xdr:nvSpPr>
        <xdr:cNvPr id="362" name="フローチャート: 判断 361"/>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60325</xdr:rowOff>
    </xdr:from>
    <xdr:ext cx="525145" cy="259080"/>
    <xdr:sp macro="" textlink="">
      <xdr:nvSpPr>
        <xdr:cNvPr id="363" name="テキスト ボックス 362"/>
        <xdr:cNvSpPr txBox="1"/>
      </xdr:nvSpPr>
      <xdr:spPr>
        <a:xfrm>
          <a:off x="7593965" y="94900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105410</xdr:rowOff>
    </xdr:from>
    <xdr:to xmlns:xdr="http://schemas.openxmlformats.org/drawingml/2006/spreadsheetDrawing">
      <xdr:col>36</xdr:col>
      <xdr:colOff>165100</xdr:colOff>
      <xdr:row>57</xdr:row>
      <xdr:rowOff>35560</xdr:rowOff>
    </xdr:to>
    <xdr:sp macro="" textlink="">
      <xdr:nvSpPr>
        <xdr:cNvPr id="364" name="フローチャート: 判断 363"/>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52070</xdr:rowOff>
    </xdr:from>
    <xdr:ext cx="525145" cy="251460"/>
    <xdr:sp macro="" textlink="">
      <xdr:nvSpPr>
        <xdr:cNvPr id="365" name="テキスト ボックス 364"/>
        <xdr:cNvSpPr txBox="1"/>
      </xdr:nvSpPr>
      <xdr:spPr>
        <a:xfrm>
          <a:off x="6704965" y="94818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128270</xdr:rowOff>
    </xdr:from>
    <xdr:to xmlns:xdr="http://schemas.openxmlformats.org/drawingml/2006/spreadsheetDrawing">
      <xdr:col>55</xdr:col>
      <xdr:colOff>50800</xdr:colOff>
      <xdr:row>58</xdr:row>
      <xdr:rowOff>58420</xdr:rowOff>
    </xdr:to>
    <xdr:sp macro="" textlink="">
      <xdr:nvSpPr>
        <xdr:cNvPr id="371" name="楕円 370"/>
        <xdr:cNvSpPr/>
      </xdr:nvSpPr>
      <xdr:spPr>
        <a:xfrm>
          <a:off x="10426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106680</xdr:rowOff>
    </xdr:from>
    <xdr:ext cx="534670" cy="259080"/>
    <xdr:sp macro="" textlink="">
      <xdr:nvSpPr>
        <xdr:cNvPr id="372" name="農林水産業費該当値テキスト"/>
        <xdr:cNvSpPr txBox="1"/>
      </xdr:nvSpPr>
      <xdr:spPr>
        <a:xfrm>
          <a:off x="10528300" y="9879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162560</xdr:rowOff>
    </xdr:from>
    <xdr:to xmlns:xdr="http://schemas.openxmlformats.org/drawingml/2006/spreadsheetDrawing">
      <xdr:col>50</xdr:col>
      <xdr:colOff>165100</xdr:colOff>
      <xdr:row>58</xdr:row>
      <xdr:rowOff>92710</xdr:rowOff>
    </xdr:to>
    <xdr:sp macro="" textlink="">
      <xdr:nvSpPr>
        <xdr:cNvPr id="373" name="楕円 372"/>
        <xdr:cNvSpPr/>
      </xdr:nvSpPr>
      <xdr:spPr>
        <a:xfrm>
          <a:off x="9588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83820</xdr:rowOff>
    </xdr:from>
    <xdr:ext cx="460375" cy="259080"/>
    <xdr:sp macro="" textlink="">
      <xdr:nvSpPr>
        <xdr:cNvPr id="374" name="テキスト ボックス 373"/>
        <xdr:cNvSpPr txBox="1"/>
      </xdr:nvSpPr>
      <xdr:spPr>
        <a:xfrm>
          <a:off x="9404350" y="1002792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48260</xdr:rowOff>
    </xdr:from>
    <xdr:to xmlns:xdr="http://schemas.openxmlformats.org/drawingml/2006/spreadsheetDrawing">
      <xdr:col>46</xdr:col>
      <xdr:colOff>38100</xdr:colOff>
      <xdr:row>58</xdr:row>
      <xdr:rowOff>149860</xdr:rowOff>
    </xdr:to>
    <xdr:sp macro="" textlink="">
      <xdr:nvSpPr>
        <xdr:cNvPr id="375" name="楕円 374"/>
        <xdr:cNvSpPr/>
      </xdr:nvSpPr>
      <xdr:spPr>
        <a:xfrm>
          <a:off x="8699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140970</xdr:rowOff>
    </xdr:from>
    <xdr:ext cx="460375" cy="259080"/>
    <xdr:sp macro="" textlink="">
      <xdr:nvSpPr>
        <xdr:cNvPr id="376" name="テキスト ボックス 375"/>
        <xdr:cNvSpPr txBox="1"/>
      </xdr:nvSpPr>
      <xdr:spPr>
        <a:xfrm>
          <a:off x="8515350" y="100850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47625</xdr:rowOff>
    </xdr:from>
    <xdr:to xmlns:xdr="http://schemas.openxmlformats.org/drawingml/2006/spreadsheetDrawing">
      <xdr:col>41</xdr:col>
      <xdr:colOff>101600</xdr:colOff>
      <xdr:row>58</xdr:row>
      <xdr:rowOff>149225</xdr:rowOff>
    </xdr:to>
    <xdr:sp macro="" textlink="">
      <xdr:nvSpPr>
        <xdr:cNvPr id="377" name="楕円 376"/>
        <xdr:cNvSpPr/>
      </xdr:nvSpPr>
      <xdr:spPr>
        <a:xfrm>
          <a:off x="78105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140335</xdr:rowOff>
    </xdr:from>
    <xdr:ext cx="460375" cy="259080"/>
    <xdr:sp macro="" textlink="">
      <xdr:nvSpPr>
        <xdr:cNvPr id="378" name="テキスト ボックス 377"/>
        <xdr:cNvSpPr txBox="1"/>
      </xdr:nvSpPr>
      <xdr:spPr>
        <a:xfrm>
          <a:off x="7626350" y="100844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97790</xdr:rowOff>
    </xdr:from>
    <xdr:to xmlns:xdr="http://schemas.openxmlformats.org/drawingml/2006/spreadsheetDrawing">
      <xdr:col>36</xdr:col>
      <xdr:colOff>165100</xdr:colOff>
      <xdr:row>58</xdr:row>
      <xdr:rowOff>27940</xdr:rowOff>
    </xdr:to>
    <xdr:sp macro="" textlink="">
      <xdr:nvSpPr>
        <xdr:cNvPr id="379" name="楕円 378"/>
        <xdr:cNvSpPr/>
      </xdr:nvSpPr>
      <xdr:spPr>
        <a:xfrm>
          <a:off x="692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19050</xdr:rowOff>
    </xdr:from>
    <xdr:ext cx="525145" cy="250190"/>
    <xdr:sp macro="" textlink="">
      <xdr:nvSpPr>
        <xdr:cNvPr id="380" name="テキスト ボックス 379"/>
        <xdr:cNvSpPr txBox="1"/>
      </xdr:nvSpPr>
      <xdr:spPr>
        <a:xfrm>
          <a:off x="6704965" y="99631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360" cy="217170"/>
    <xdr:sp macro="" textlink="">
      <xdr:nvSpPr>
        <xdr:cNvPr id="389" name="テキスト ボックス 388"/>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9395" cy="259080"/>
    <xdr:sp macro="" textlink="">
      <xdr:nvSpPr>
        <xdr:cNvPr id="392" name="テキスト ボックス 391"/>
        <xdr:cNvSpPr txBox="1"/>
      </xdr:nvSpPr>
      <xdr:spPr>
        <a:xfrm>
          <a:off x="6355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9555"/>
    <xdr:sp macro="" textlink="">
      <xdr:nvSpPr>
        <xdr:cNvPr id="396" name="テキスト ボックス 395"/>
        <xdr:cNvSpPr txBox="1"/>
      </xdr:nvSpPr>
      <xdr:spPr>
        <a:xfrm>
          <a:off x="6072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105" cy="249555"/>
    <xdr:sp macro="" textlink="">
      <xdr:nvSpPr>
        <xdr:cNvPr id="402" name="テキスト ボックス 401"/>
        <xdr:cNvSpPr txBox="1"/>
      </xdr:nvSpPr>
      <xdr:spPr>
        <a:xfrm>
          <a:off x="6008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149225</xdr:rowOff>
    </xdr:from>
    <xdr:to xmlns:xdr="http://schemas.openxmlformats.org/drawingml/2006/spreadsheetDrawing">
      <xdr:col>54</xdr:col>
      <xdr:colOff>189865</xdr:colOff>
      <xdr:row>78</xdr:row>
      <xdr:rowOff>169545</xdr:rowOff>
    </xdr:to>
    <xdr:cxnSp macro="">
      <xdr:nvCxnSpPr>
        <xdr:cNvPr id="404" name="直線コネクタ 403"/>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9900" cy="259080"/>
    <xdr:sp macro="" textlink="">
      <xdr:nvSpPr>
        <xdr:cNvPr id="405" name="商工費最小値テキスト"/>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169545</xdr:rowOff>
    </xdr:from>
    <xdr:to xmlns:xdr="http://schemas.openxmlformats.org/drawingml/2006/spreadsheetDrawing">
      <xdr:col>55</xdr:col>
      <xdr:colOff>88900</xdr:colOff>
      <xdr:row>78</xdr:row>
      <xdr:rowOff>169545</xdr:rowOff>
    </xdr:to>
    <xdr:cxnSp macro="">
      <xdr:nvCxnSpPr>
        <xdr:cNvPr id="406" name="直線コネクタ 405"/>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95885</xdr:rowOff>
    </xdr:from>
    <xdr:ext cx="534670" cy="259080"/>
    <xdr:sp macro="" textlink="">
      <xdr:nvSpPr>
        <xdr:cNvPr id="407" name="商工費最大値テキスト"/>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149225</xdr:rowOff>
    </xdr:from>
    <xdr:to xmlns:xdr="http://schemas.openxmlformats.org/drawingml/2006/spreadsheetDrawing">
      <xdr:col>55</xdr:col>
      <xdr:colOff>88900</xdr:colOff>
      <xdr:row>71</xdr:row>
      <xdr:rowOff>149225</xdr:rowOff>
    </xdr:to>
    <xdr:cxnSp macro="">
      <xdr:nvCxnSpPr>
        <xdr:cNvPr id="408" name="直線コネクタ 407"/>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156210</xdr:rowOff>
    </xdr:from>
    <xdr:to xmlns:xdr="http://schemas.openxmlformats.org/drawingml/2006/spreadsheetDrawing">
      <xdr:col>55</xdr:col>
      <xdr:colOff>0</xdr:colOff>
      <xdr:row>78</xdr:row>
      <xdr:rowOff>156210</xdr:rowOff>
    </xdr:to>
    <xdr:cxnSp macro="">
      <xdr:nvCxnSpPr>
        <xdr:cNvPr id="409" name="直線コネクタ 408"/>
        <xdr:cNvCxnSpPr/>
      </xdr:nvCxnSpPr>
      <xdr:spPr>
        <a:xfrm flipV="1">
          <a:off x="9639300" y="135293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13335</xdr:rowOff>
    </xdr:from>
    <xdr:ext cx="534670" cy="259080"/>
    <xdr:sp macro="" textlink="">
      <xdr:nvSpPr>
        <xdr:cNvPr id="410" name="商工費平均値テキスト"/>
        <xdr:cNvSpPr txBox="1"/>
      </xdr:nvSpPr>
      <xdr:spPr>
        <a:xfrm>
          <a:off x="10528300" y="13043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161925</xdr:rowOff>
    </xdr:from>
    <xdr:to xmlns:xdr="http://schemas.openxmlformats.org/drawingml/2006/spreadsheetDrawing">
      <xdr:col>55</xdr:col>
      <xdr:colOff>50800</xdr:colOff>
      <xdr:row>77</xdr:row>
      <xdr:rowOff>92075</xdr:rowOff>
    </xdr:to>
    <xdr:sp macro="" textlink="">
      <xdr:nvSpPr>
        <xdr:cNvPr id="411" name="フローチャート: 判断 410"/>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156210</xdr:rowOff>
    </xdr:from>
    <xdr:to xmlns:xdr="http://schemas.openxmlformats.org/drawingml/2006/spreadsheetDrawing">
      <xdr:col>50</xdr:col>
      <xdr:colOff>114300</xdr:colOff>
      <xdr:row>78</xdr:row>
      <xdr:rowOff>166370</xdr:rowOff>
    </xdr:to>
    <xdr:cxnSp macro="">
      <xdr:nvCxnSpPr>
        <xdr:cNvPr id="412" name="直線コネクタ 411"/>
        <xdr:cNvCxnSpPr/>
      </xdr:nvCxnSpPr>
      <xdr:spPr>
        <a:xfrm flipV="1">
          <a:off x="8750300" y="135293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130810</xdr:rowOff>
    </xdr:from>
    <xdr:to xmlns:xdr="http://schemas.openxmlformats.org/drawingml/2006/spreadsheetDrawing">
      <xdr:col>50</xdr:col>
      <xdr:colOff>165100</xdr:colOff>
      <xdr:row>77</xdr:row>
      <xdr:rowOff>60960</xdr:rowOff>
    </xdr:to>
    <xdr:sp macro="" textlink="">
      <xdr:nvSpPr>
        <xdr:cNvPr id="413" name="フローチャート: 判断 412"/>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77470</xdr:rowOff>
    </xdr:from>
    <xdr:ext cx="525145" cy="249555"/>
    <xdr:sp macro="" textlink="">
      <xdr:nvSpPr>
        <xdr:cNvPr id="414" name="テキスト ボックス 413"/>
        <xdr:cNvSpPr txBox="1"/>
      </xdr:nvSpPr>
      <xdr:spPr>
        <a:xfrm>
          <a:off x="9371965" y="129362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166370</xdr:rowOff>
    </xdr:from>
    <xdr:to xmlns:xdr="http://schemas.openxmlformats.org/drawingml/2006/spreadsheetDrawing">
      <xdr:col>45</xdr:col>
      <xdr:colOff>177800</xdr:colOff>
      <xdr:row>79</xdr:row>
      <xdr:rowOff>3175</xdr:rowOff>
    </xdr:to>
    <xdr:cxnSp macro="">
      <xdr:nvCxnSpPr>
        <xdr:cNvPr id="415" name="直線コネクタ 414"/>
        <xdr:cNvCxnSpPr/>
      </xdr:nvCxnSpPr>
      <xdr:spPr>
        <a:xfrm flipV="1">
          <a:off x="7861300" y="135394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83185</xdr:rowOff>
    </xdr:from>
    <xdr:to xmlns:xdr="http://schemas.openxmlformats.org/drawingml/2006/spreadsheetDrawing">
      <xdr:col>46</xdr:col>
      <xdr:colOff>38100</xdr:colOff>
      <xdr:row>77</xdr:row>
      <xdr:rowOff>13335</xdr:rowOff>
    </xdr:to>
    <xdr:sp macro="" textlink="">
      <xdr:nvSpPr>
        <xdr:cNvPr id="416" name="フローチャート: 判断 415"/>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29845</xdr:rowOff>
    </xdr:from>
    <xdr:ext cx="525145" cy="250825"/>
    <xdr:sp macro="" textlink="">
      <xdr:nvSpPr>
        <xdr:cNvPr id="417" name="テキスト ボックス 416"/>
        <xdr:cNvSpPr txBox="1"/>
      </xdr:nvSpPr>
      <xdr:spPr>
        <a:xfrm>
          <a:off x="8482965" y="1288859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163195</xdr:rowOff>
    </xdr:from>
    <xdr:to xmlns:xdr="http://schemas.openxmlformats.org/drawingml/2006/spreadsheetDrawing">
      <xdr:col>41</xdr:col>
      <xdr:colOff>50800</xdr:colOff>
      <xdr:row>79</xdr:row>
      <xdr:rowOff>3175</xdr:rowOff>
    </xdr:to>
    <xdr:cxnSp macro="">
      <xdr:nvCxnSpPr>
        <xdr:cNvPr id="418" name="直線コネクタ 417"/>
        <xdr:cNvCxnSpPr/>
      </xdr:nvCxnSpPr>
      <xdr:spPr>
        <a:xfrm>
          <a:off x="6972300" y="135362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87630</xdr:rowOff>
    </xdr:from>
    <xdr:to xmlns:xdr="http://schemas.openxmlformats.org/drawingml/2006/spreadsheetDrawing">
      <xdr:col>41</xdr:col>
      <xdr:colOff>101600</xdr:colOff>
      <xdr:row>77</xdr:row>
      <xdr:rowOff>17780</xdr:rowOff>
    </xdr:to>
    <xdr:sp macro="" textlink="">
      <xdr:nvSpPr>
        <xdr:cNvPr id="419" name="フローチャート: 判断 418"/>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34290</xdr:rowOff>
    </xdr:from>
    <xdr:ext cx="525145" cy="259080"/>
    <xdr:sp macro="" textlink="">
      <xdr:nvSpPr>
        <xdr:cNvPr id="420" name="テキスト ボックス 419"/>
        <xdr:cNvSpPr txBox="1"/>
      </xdr:nvSpPr>
      <xdr:spPr>
        <a:xfrm>
          <a:off x="7593965" y="128930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72390</xdr:rowOff>
    </xdr:from>
    <xdr:to xmlns:xdr="http://schemas.openxmlformats.org/drawingml/2006/spreadsheetDrawing">
      <xdr:col>36</xdr:col>
      <xdr:colOff>165100</xdr:colOff>
      <xdr:row>77</xdr:row>
      <xdr:rowOff>2540</xdr:rowOff>
    </xdr:to>
    <xdr:sp macro="" textlink="">
      <xdr:nvSpPr>
        <xdr:cNvPr id="421" name="フローチャート: 判断 420"/>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19050</xdr:rowOff>
    </xdr:from>
    <xdr:ext cx="525145" cy="250190"/>
    <xdr:sp macro="" textlink="">
      <xdr:nvSpPr>
        <xdr:cNvPr id="422" name="テキスト ボックス 421"/>
        <xdr:cNvSpPr txBox="1"/>
      </xdr:nvSpPr>
      <xdr:spPr>
        <a:xfrm>
          <a:off x="6704965" y="1287780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105410</xdr:rowOff>
    </xdr:from>
    <xdr:to xmlns:xdr="http://schemas.openxmlformats.org/drawingml/2006/spreadsheetDrawing">
      <xdr:col>55</xdr:col>
      <xdr:colOff>50800</xdr:colOff>
      <xdr:row>79</xdr:row>
      <xdr:rowOff>35560</xdr:rowOff>
    </xdr:to>
    <xdr:sp macro="" textlink="">
      <xdr:nvSpPr>
        <xdr:cNvPr id="428" name="楕円 427"/>
        <xdr:cNvSpPr/>
      </xdr:nvSpPr>
      <xdr:spPr>
        <a:xfrm>
          <a:off x="104267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20320</xdr:rowOff>
    </xdr:from>
    <xdr:ext cx="469900" cy="249555"/>
    <xdr:sp macro="" textlink="">
      <xdr:nvSpPr>
        <xdr:cNvPr id="429" name="商工費該当値テキスト"/>
        <xdr:cNvSpPr txBox="1"/>
      </xdr:nvSpPr>
      <xdr:spPr>
        <a:xfrm>
          <a:off x="10528300" y="133934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105410</xdr:rowOff>
    </xdr:from>
    <xdr:to xmlns:xdr="http://schemas.openxmlformats.org/drawingml/2006/spreadsheetDrawing">
      <xdr:col>50</xdr:col>
      <xdr:colOff>165100</xdr:colOff>
      <xdr:row>79</xdr:row>
      <xdr:rowOff>35560</xdr:rowOff>
    </xdr:to>
    <xdr:sp macro="" textlink="">
      <xdr:nvSpPr>
        <xdr:cNvPr id="430" name="楕円 429"/>
        <xdr:cNvSpPr/>
      </xdr:nvSpPr>
      <xdr:spPr>
        <a:xfrm>
          <a:off x="9588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26670</xdr:rowOff>
    </xdr:from>
    <xdr:ext cx="460375" cy="259080"/>
    <xdr:sp macro="" textlink="">
      <xdr:nvSpPr>
        <xdr:cNvPr id="431" name="テキスト ボックス 430"/>
        <xdr:cNvSpPr txBox="1"/>
      </xdr:nvSpPr>
      <xdr:spPr>
        <a:xfrm>
          <a:off x="9404350" y="1357122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114935</xdr:rowOff>
    </xdr:from>
    <xdr:to xmlns:xdr="http://schemas.openxmlformats.org/drawingml/2006/spreadsheetDrawing">
      <xdr:col>46</xdr:col>
      <xdr:colOff>38100</xdr:colOff>
      <xdr:row>79</xdr:row>
      <xdr:rowOff>45085</xdr:rowOff>
    </xdr:to>
    <xdr:sp macro="" textlink="">
      <xdr:nvSpPr>
        <xdr:cNvPr id="432" name="楕円 431"/>
        <xdr:cNvSpPr/>
      </xdr:nvSpPr>
      <xdr:spPr>
        <a:xfrm>
          <a:off x="8699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36195</xdr:rowOff>
    </xdr:from>
    <xdr:ext cx="460375" cy="259080"/>
    <xdr:sp macro="" textlink="">
      <xdr:nvSpPr>
        <xdr:cNvPr id="433" name="テキスト ボックス 432"/>
        <xdr:cNvSpPr txBox="1"/>
      </xdr:nvSpPr>
      <xdr:spPr>
        <a:xfrm>
          <a:off x="8515350" y="1358074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123825</xdr:rowOff>
    </xdr:from>
    <xdr:to xmlns:xdr="http://schemas.openxmlformats.org/drawingml/2006/spreadsheetDrawing">
      <xdr:col>41</xdr:col>
      <xdr:colOff>101600</xdr:colOff>
      <xdr:row>79</xdr:row>
      <xdr:rowOff>53975</xdr:rowOff>
    </xdr:to>
    <xdr:sp macro="" textlink="">
      <xdr:nvSpPr>
        <xdr:cNvPr id="434" name="楕円 433"/>
        <xdr:cNvSpPr/>
      </xdr:nvSpPr>
      <xdr:spPr>
        <a:xfrm>
          <a:off x="7810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45085</xdr:rowOff>
    </xdr:from>
    <xdr:ext cx="460375" cy="258445"/>
    <xdr:sp macro="" textlink="">
      <xdr:nvSpPr>
        <xdr:cNvPr id="435" name="テキスト ボックス 434"/>
        <xdr:cNvSpPr txBox="1"/>
      </xdr:nvSpPr>
      <xdr:spPr>
        <a:xfrm>
          <a:off x="7626350" y="1358963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112395</xdr:rowOff>
    </xdr:from>
    <xdr:to xmlns:xdr="http://schemas.openxmlformats.org/drawingml/2006/spreadsheetDrawing">
      <xdr:col>36</xdr:col>
      <xdr:colOff>165100</xdr:colOff>
      <xdr:row>79</xdr:row>
      <xdr:rowOff>42545</xdr:rowOff>
    </xdr:to>
    <xdr:sp macro="" textlink="">
      <xdr:nvSpPr>
        <xdr:cNvPr id="436" name="楕円 435"/>
        <xdr:cNvSpPr/>
      </xdr:nvSpPr>
      <xdr:spPr>
        <a:xfrm>
          <a:off x="6921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33655</xdr:rowOff>
    </xdr:from>
    <xdr:ext cx="460375" cy="258445"/>
    <xdr:sp macro="" textlink="">
      <xdr:nvSpPr>
        <xdr:cNvPr id="437" name="テキスト ボックス 436"/>
        <xdr:cNvSpPr txBox="1"/>
      </xdr:nvSpPr>
      <xdr:spPr>
        <a:xfrm>
          <a:off x="6737350" y="1357820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360" cy="217170"/>
    <xdr:sp macro="" textlink="">
      <xdr:nvSpPr>
        <xdr:cNvPr id="446" name="テキスト ボックス 445"/>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39395" cy="249555"/>
    <xdr:sp macro="" textlink="">
      <xdr:nvSpPr>
        <xdr:cNvPr id="448" name="テキスト ボックス 447"/>
        <xdr:cNvSpPr txBox="1"/>
      </xdr:nvSpPr>
      <xdr:spPr>
        <a:xfrm>
          <a:off x="6355080" y="17256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49555"/>
    <xdr:sp macro="" textlink="">
      <xdr:nvSpPr>
        <xdr:cNvPr id="454" name="テキスト ボックス 453"/>
        <xdr:cNvSpPr txBox="1"/>
      </xdr:nvSpPr>
      <xdr:spPr>
        <a:xfrm>
          <a:off x="6072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6105" cy="259080"/>
    <xdr:sp macro="" textlink="">
      <xdr:nvSpPr>
        <xdr:cNvPr id="456" name="テキスト ボックス 455"/>
        <xdr:cNvSpPr txBox="1"/>
      </xdr:nvSpPr>
      <xdr:spPr>
        <a:xfrm>
          <a:off x="6008370" y="1573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6105" cy="259080"/>
    <xdr:sp macro="" textlink="">
      <xdr:nvSpPr>
        <xdr:cNvPr id="458" name="テキスト ボックス 457"/>
        <xdr:cNvSpPr txBox="1"/>
      </xdr:nvSpPr>
      <xdr:spPr>
        <a:xfrm>
          <a:off x="6008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105" cy="249555"/>
    <xdr:sp macro="" textlink="">
      <xdr:nvSpPr>
        <xdr:cNvPr id="460" name="テキスト ボックス 459"/>
        <xdr:cNvSpPr txBox="1"/>
      </xdr:nvSpPr>
      <xdr:spPr>
        <a:xfrm>
          <a:off x="6008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153035</xdr:rowOff>
    </xdr:from>
    <xdr:to xmlns:xdr="http://schemas.openxmlformats.org/drawingml/2006/spreadsheetDrawing">
      <xdr:col>54</xdr:col>
      <xdr:colOff>189865</xdr:colOff>
      <xdr:row>99</xdr:row>
      <xdr:rowOff>116205</xdr:rowOff>
    </xdr:to>
    <xdr:cxnSp macro="">
      <xdr:nvCxnSpPr>
        <xdr:cNvPr id="462" name="直線コネクタ 461"/>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4670" cy="251460"/>
    <xdr:sp macro="" textlink="">
      <xdr:nvSpPr>
        <xdr:cNvPr id="463" name="土木費最小値テキスト"/>
        <xdr:cNvSpPr txBox="1"/>
      </xdr:nvSpPr>
      <xdr:spPr>
        <a:xfrm>
          <a:off x="10528300" y="170942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4" name="直線コネクタ 463"/>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99695</xdr:rowOff>
    </xdr:from>
    <xdr:ext cx="598805" cy="249555"/>
    <xdr:sp macro="" textlink="">
      <xdr:nvSpPr>
        <xdr:cNvPr id="465" name="土木費最大値テキスト"/>
        <xdr:cNvSpPr txBox="1"/>
      </xdr:nvSpPr>
      <xdr:spPr>
        <a:xfrm>
          <a:off x="10528300" y="151872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153035</xdr:rowOff>
    </xdr:from>
    <xdr:to xmlns:xdr="http://schemas.openxmlformats.org/drawingml/2006/spreadsheetDrawing">
      <xdr:col>55</xdr:col>
      <xdr:colOff>88900</xdr:colOff>
      <xdr:row>89</xdr:row>
      <xdr:rowOff>153035</xdr:rowOff>
    </xdr:to>
    <xdr:cxnSp macro="">
      <xdr:nvCxnSpPr>
        <xdr:cNvPr id="466" name="直線コネクタ 465"/>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67310</xdr:rowOff>
    </xdr:from>
    <xdr:to xmlns:xdr="http://schemas.openxmlformats.org/drawingml/2006/spreadsheetDrawing">
      <xdr:col>55</xdr:col>
      <xdr:colOff>0</xdr:colOff>
      <xdr:row>98</xdr:row>
      <xdr:rowOff>124460</xdr:rowOff>
    </xdr:to>
    <xdr:cxnSp macro="">
      <xdr:nvCxnSpPr>
        <xdr:cNvPr id="467" name="直線コネクタ 466"/>
        <xdr:cNvCxnSpPr/>
      </xdr:nvCxnSpPr>
      <xdr:spPr>
        <a:xfrm>
          <a:off x="9639300" y="1686941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129540</xdr:rowOff>
    </xdr:from>
    <xdr:ext cx="534670" cy="259080"/>
    <xdr:sp macro="" textlink="">
      <xdr:nvSpPr>
        <xdr:cNvPr id="468" name="土木費平均値テキスト"/>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69" name="フローチャート: 判断 468"/>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41910</xdr:rowOff>
    </xdr:from>
    <xdr:to xmlns:xdr="http://schemas.openxmlformats.org/drawingml/2006/spreadsheetDrawing">
      <xdr:col>50</xdr:col>
      <xdr:colOff>114300</xdr:colOff>
      <xdr:row>98</xdr:row>
      <xdr:rowOff>67310</xdr:rowOff>
    </xdr:to>
    <xdr:cxnSp macro="">
      <xdr:nvCxnSpPr>
        <xdr:cNvPr id="470" name="直線コネクタ 469"/>
        <xdr:cNvCxnSpPr/>
      </xdr:nvCxnSpPr>
      <xdr:spPr>
        <a:xfrm>
          <a:off x="8750300" y="1684401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71" name="フローチャート: 判断 470"/>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93345</xdr:rowOff>
    </xdr:from>
    <xdr:ext cx="525145" cy="259080"/>
    <xdr:sp macro="" textlink="">
      <xdr:nvSpPr>
        <xdr:cNvPr id="472" name="テキスト ボックス 471"/>
        <xdr:cNvSpPr txBox="1"/>
      </xdr:nvSpPr>
      <xdr:spPr>
        <a:xfrm>
          <a:off x="9371965" y="163810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107315</xdr:rowOff>
    </xdr:from>
    <xdr:to xmlns:xdr="http://schemas.openxmlformats.org/drawingml/2006/spreadsheetDrawing">
      <xdr:col>45</xdr:col>
      <xdr:colOff>177800</xdr:colOff>
      <xdr:row>98</xdr:row>
      <xdr:rowOff>41910</xdr:rowOff>
    </xdr:to>
    <xdr:cxnSp macro="">
      <xdr:nvCxnSpPr>
        <xdr:cNvPr id="473" name="直線コネクタ 472"/>
        <xdr:cNvCxnSpPr/>
      </xdr:nvCxnSpPr>
      <xdr:spPr>
        <a:xfrm>
          <a:off x="7861300" y="1673796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4" name="フローチャート: 判断 473"/>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74930</xdr:rowOff>
    </xdr:from>
    <xdr:ext cx="525145" cy="251460"/>
    <xdr:sp macro="" textlink="">
      <xdr:nvSpPr>
        <xdr:cNvPr id="475" name="テキスト ボックス 474"/>
        <xdr:cNvSpPr txBox="1"/>
      </xdr:nvSpPr>
      <xdr:spPr>
        <a:xfrm>
          <a:off x="8482965" y="163626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95250</xdr:rowOff>
    </xdr:from>
    <xdr:to xmlns:xdr="http://schemas.openxmlformats.org/drawingml/2006/spreadsheetDrawing">
      <xdr:col>41</xdr:col>
      <xdr:colOff>50800</xdr:colOff>
      <xdr:row>97</xdr:row>
      <xdr:rowOff>107315</xdr:rowOff>
    </xdr:to>
    <xdr:cxnSp macro="">
      <xdr:nvCxnSpPr>
        <xdr:cNvPr id="476" name="直線コネクタ 475"/>
        <xdr:cNvCxnSpPr/>
      </xdr:nvCxnSpPr>
      <xdr:spPr>
        <a:xfrm>
          <a:off x="6972300" y="167259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7" name="フローチャート: 判断 476"/>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76835</xdr:rowOff>
    </xdr:from>
    <xdr:ext cx="525145" cy="249555"/>
    <xdr:sp macro="" textlink="">
      <xdr:nvSpPr>
        <xdr:cNvPr id="478" name="テキスト ボックス 477"/>
        <xdr:cNvSpPr txBox="1"/>
      </xdr:nvSpPr>
      <xdr:spPr>
        <a:xfrm>
          <a:off x="7593965" y="163645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79" name="フローチャート: 判断 478"/>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64135</xdr:rowOff>
    </xdr:from>
    <xdr:ext cx="525145" cy="250825"/>
    <xdr:sp macro="" textlink="">
      <xdr:nvSpPr>
        <xdr:cNvPr id="480" name="テキスト ボックス 479"/>
        <xdr:cNvSpPr txBox="1"/>
      </xdr:nvSpPr>
      <xdr:spPr>
        <a:xfrm>
          <a:off x="6704965" y="163518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73660</xdr:rowOff>
    </xdr:from>
    <xdr:to xmlns:xdr="http://schemas.openxmlformats.org/drawingml/2006/spreadsheetDrawing">
      <xdr:col>55</xdr:col>
      <xdr:colOff>50800</xdr:colOff>
      <xdr:row>99</xdr:row>
      <xdr:rowOff>3810</xdr:rowOff>
    </xdr:to>
    <xdr:sp macro="" textlink="">
      <xdr:nvSpPr>
        <xdr:cNvPr id="486" name="楕円 485"/>
        <xdr:cNvSpPr/>
      </xdr:nvSpPr>
      <xdr:spPr>
        <a:xfrm>
          <a:off x="104267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52070</xdr:rowOff>
    </xdr:from>
    <xdr:ext cx="534670" cy="251460"/>
    <xdr:sp macro="" textlink="">
      <xdr:nvSpPr>
        <xdr:cNvPr id="487" name="土木費該当値テキスト"/>
        <xdr:cNvSpPr txBox="1"/>
      </xdr:nvSpPr>
      <xdr:spPr>
        <a:xfrm>
          <a:off x="10528300" y="168541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16510</xdr:rowOff>
    </xdr:from>
    <xdr:to xmlns:xdr="http://schemas.openxmlformats.org/drawingml/2006/spreadsheetDrawing">
      <xdr:col>50</xdr:col>
      <xdr:colOff>165100</xdr:colOff>
      <xdr:row>98</xdr:row>
      <xdr:rowOff>118110</xdr:rowOff>
    </xdr:to>
    <xdr:sp macro="" textlink="">
      <xdr:nvSpPr>
        <xdr:cNvPr id="488" name="楕円 487"/>
        <xdr:cNvSpPr/>
      </xdr:nvSpPr>
      <xdr:spPr>
        <a:xfrm>
          <a:off x="9588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109220</xdr:rowOff>
    </xdr:from>
    <xdr:ext cx="525145" cy="251460"/>
    <xdr:sp macro="" textlink="">
      <xdr:nvSpPr>
        <xdr:cNvPr id="489" name="テキスト ボックス 488"/>
        <xdr:cNvSpPr txBox="1"/>
      </xdr:nvSpPr>
      <xdr:spPr>
        <a:xfrm>
          <a:off x="9371965" y="169113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162560</xdr:rowOff>
    </xdr:from>
    <xdr:to xmlns:xdr="http://schemas.openxmlformats.org/drawingml/2006/spreadsheetDrawing">
      <xdr:col>46</xdr:col>
      <xdr:colOff>38100</xdr:colOff>
      <xdr:row>98</xdr:row>
      <xdr:rowOff>92710</xdr:rowOff>
    </xdr:to>
    <xdr:sp macro="" textlink="">
      <xdr:nvSpPr>
        <xdr:cNvPr id="490" name="楕円 489"/>
        <xdr:cNvSpPr/>
      </xdr:nvSpPr>
      <xdr:spPr>
        <a:xfrm>
          <a:off x="8699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83820</xdr:rowOff>
    </xdr:from>
    <xdr:ext cx="525145" cy="259080"/>
    <xdr:sp macro="" textlink="">
      <xdr:nvSpPr>
        <xdr:cNvPr id="491" name="テキスト ボックス 490"/>
        <xdr:cNvSpPr txBox="1"/>
      </xdr:nvSpPr>
      <xdr:spPr>
        <a:xfrm>
          <a:off x="8482965" y="168859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56515</xdr:rowOff>
    </xdr:from>
    <xdr:to xmlns:xdr="http://schemas.openxmlformats.org/drawingml/2006/spreadsheetDrawing">
      <xdr:col>41</xdr:col>
      <xdr:colOff>101600</xdr:colOff>
      <xdr:row>97</xdr:row>
      <xdr:rowOff>158115</xdr:rowOff>
    </xdr:to>
    <xdr:sp macro="" textlink="">
      <xdr:nvSpPr>
        <xdr:cNvPr id="492" name="楕円 491"/>
        <xdr:cNvSpPr/>
      </xdr:nvSpPr>
      <xdr:spPr>
        <a:xfrm>
          <a:off x="7810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149225</xdr:rowOff>
    </xdr:from>
    <xdr:ext cx="525145" cy="259080"/>
    <xdr:sp macro="" textlink="">
      <xdr:nvSpPr>
        <xdr:cNvPr id="493" name="テキスト ボックス 492"/>
        <xdr:cNvSpPr txBox="1"/>
      </xdr:nvSpPr>
      <xdr:spPr>
        <a:xfrm>
          <a:off x="7593965" y="167798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44450</xdr:rowOff>
    </xdr:from>
    <xdr:to xmlns:xdr="http://schemas.openxmlformats.org/drawingml/2006/spreadsheetDrawing">
      <xdr:col>36</xdr:col>
      <xdr:colOff>165100</xdr:colOff>
      <xdr:row>97</xdr:row>
      <xdr:rowOff>146050</xdr:rowOff>
    </xdr:to>
    <xdr:sp macro="" textlink="">
      <xdr:nvSpPr>
        <xdr:cNvPr id="494" name="楕円 493"/>
        <xdr:cNvSpPr/>
      </xdr:nvSpPr>
      <xdr:spPr>
        <a:xfrm>
          <a:off x="6921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137160</xdr:rowOff>
    </xdr:from>
    <xdr:ext cx="525145" cy="259080"/>
    <xdr:sp macro="" textlink="">
      <xdr:nvSpPr>
        <xdr:cNvPr id="495" name="テキスト ボックス 494"/>
        <xdr:cNvSpPr txBox="1"/>
      </xdr:nvSpPr>
      <xdr:spPr>
        <a:xfrm>
          <a:off x="6704965" y="167678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360" cy="217170"/>
    <xdr:sp macro="" textlink="">
      <xdr:nvSpPr>
        <xdr:cNvPr id="504" name="テキスト ボックス 503"/>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39395" cy="249555"/>
    <xdr:sp macro="" textlink="">
      <xdr:nvSpPr>
        <xdr:cNvPr id="506" name="テキスト ボックス 505"/>
        <xdr:cNvSpPr txBox="1"/>
      </xdr:nvSpPr>
      <xdr:spPr>
        <a:xfrm>
          <a:off x="12197080" y="6969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8" name="テキスト ボックス 50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9555"/>
    <xdr:sp macro="" textlink="">
      <xdr:nvSpPr>
        <xdr:cNvPr id="512" name="テキスト ボックス 511"/>
        <xdr:cNvSpPr txBox="1"/>
      </xdr:nvSpPr>
      <xdr:spPr>
        <a:xfrm>
          <a:off x="11914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9555"/>
    <xdr:sp macro="" textlink="">
      <xdr:nvSpPr>
        <xdr:cNvPr id="518" name="テキスト ボックス 517"/>
        <xdr:cNvSpPr txBox="1"/>
      </xdr:nvSpPr>
      <xdr:spPr>
        <a:xfrm>
          <a:off x="11914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45085</xdr:rowOff>
    </xdr:from>
    <xdr:to xmlns:xdr="http://schemas.openxmlformats.org/drawingml/2006/spreadsheetDrawing">
      <xdr:col>85</xdr:col>
      <xdr:colOff>126365</xdr:colOff>
      <xdr:row>38</xdr:row>
      <xdr:rowOff>161925</xdr:rowOff>
    </xdr:to>
    <xdr:cxnSp macro="">
      <xdr:nvCxnSpPr>
        <xdr:cNvPr id="520" name="直線コネクタ 519"/>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166370</xdr:rowOff>
    </xdr:from>
    <xdr:ext cx="534670" cy="251460"/>
    <xdr:sp macro="" textlink="">
      <xdr:nvSpPr>
        <xdr:cNvPr id="521" name="消防費最小値テキスト"/>
        <xdr:cNvSpPr txBox="1"/>
      </xdr:nvSpPr>
      <xdr:spPr>
        <a:xfrm>
          <a:off x="16370300" y="66814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161925</xdr:rowOff>
    </xdr:from>
    <xdr:to xmlns:xdr="http://schemas.openxmlformats.org/drawingml/2006/spreadsheetDrawing">
      <xdr:col>86</xdr:col>
      <xdr:colOff>25400</xdr:colOff>
      <xdr:row>38</xdr:row>
      <xdr:rowOff>161925</xdr:rowOff>
    </xdr:to>
    <xdr:cxnSp macro="">
      <xdr:nvCxnSpPr>
        <xdr:cNvPr id="522" name="直線コネクタ 521"/>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163195</xdr:rowOff>
    </xdr:from>
    <xdr:ext cx="534670" cy="259080"/>
    <xdr:sp macro="" textlink="">
      <xdr:nvSpPr>
        <xdr:cNvPr id="523" name="消防費最大値テキスト"/>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45085</xdr:rowOff>
    </xdr:from>
    <xdr:to xmlns:xdr="http://schemas.openxmlformats.org/drawingml/2006/spreadsheetDrawing">
      <xdr:col>86</xdr:col>
      <xdr:colOff>25400</xdr:colOff>
      <xdr:row>31</xdr:row>
      <xdr:rowOff>45085</xdr:rowOff>
    </xdr:to>
    <xdr:cxnSp macro="">
      <xdr:nvCxnSpPr>
        <xdr:cNvPr id="524" name="直線コネクタ 523"/>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8890</xdr:rowOff>
    </xdr:from>
    <xdr:to xmlns:xdr="http://schemas.openxmlformats.org/drawingml/2006/spreadsheetDrawing">
      <xdr:col>85</xdr:col>
      <xdr:colOff>127000</xdr:colOff>
      <xdr:row>38</xdr:row>
      <xdr:rowOff>36830</xdr:rowOff>
    </xdr:to>
    <xdr:cxnSp macro="">
      <xdr:nvCxnSpPr>
        <xdr:cNvPr id="525" name="直線コネクタ 524"/>
        <xdr:cNvCxnSpPr/>
      </xdr:nvCxnSpPr>
      <xdr:spPr>
        <a:xfrm flipV="1">
          <a:off x="15481300" y="65239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165100</xdr:rowOff>
    </xdr:from>
    <xdr:ext cx="534670" cy="259080"/>
    <xdr:sp macro="" textlink="">
      <xdr:nvSpPr>
        <xdr:cNvPr id="526" name="消防費平均値テキスト"/>
        <xdr:cNvSpPr txBox="1"/>
      </xdr:nvSpPr>
      <xdr:spPr>
        <a:xfrm>
          <a:off x="16370300" y="5994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142240</xdr:rowOff>
    </xdr:from>
    <xdr:to xmlns:xdr="http://schemas.openxmlformats.org/drawingml/2006/spreadsheetDrawing">
      <xdr:col>85</xdr:col>
      <xdr:colOff>177800</xdr:colOff>
      <xdr:row>36</xdr:row>
      <xdr:rowOff>72390</xdr:rowOff>
    </xdr:to>
    <xdr:sp macro="" textlink="">
      <xdr:nvSpPr>
        <xdr:cNvPr id="527" name="フローチャート: 判断 526"/>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36830</xdr:rowOff>
    </xdr:from>
    <xdr:to xmlns:xdr="http://schemas.openxmlformats.org/drawingml/2006/spreadsheetDrawing">
      <xdr:col>81</xdr:col>
      <xdr:colOff>50800</xdr:colOff>
      <xdr:row>38</xdr:row>
      <xdr:rowOff>39370</xdr:rowOff>
    </xdr:to>
    <xdr:cxnSp macro="">
      <xdr:nvCxnSpPr>
        <xdr:cNvPr id="528" name="直線コネクタ 527"/>
        <xdr:cNvCxnSpPr/>
      </xdr:nvCxnSpPr>
      <xdr:spPr>
        <a:xfrm flipV="1">
          <a:off x="14592300" y="65519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529" name="フローチャート: 判断 528"/>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138430</xdr:rowOff>
    </xdr:from>
    <xdr:ext cx="525145" cy="259080"/>
    <xdr:sp macro="" textlink="">
      <xdr:nvSpPr>
        <xdr:cNvPr id="530" name="テキスト ボックス 529"/>
        <xdr:cNvSpPr txBox="1"/>
      </xdr:nvSpPr>
      <xdr:spPr>
        <a:xfrm>
          <a:off x="15213965" y="59677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2540</xdr:rowOff>
    </xdr:from>
    <xdr:to xmlns:xdr="http://schemas.openxmlformats.org/drawingml/2006/spreadsheetDrawing">
      <xdr:col>76</xdr:col>
      <xdr:colOff>114300</xdr:colOff>
      <xdr:row>38</xdr:row>
      <xdr:rowOff>39370</xdr:rowOff>
    </xdr:to>
    <xdr:cxnSp macro="">
      <xdr:nvCxnSpPr>
        <xdr:cNvPr id="531" name="直線コネクタ 530"/>
        <xdr:cNvCxnSpPr/>
      </xdr:nvCxnSpPr>
      <xdr:spPr>
        <a:xfrm>
          <a:off x="13703300" y="65176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69850</xdr:rowOff>
    </xdr:from>
    <xdr:to xmlns:xdr="http://schemas.openxmlformats.org/drawingml/2006/spreadsheetDrawing">
      <xdr:col>76</xdr:col>
      <xdr:colOff>165100</xdr:colOff>
      <xdr:row>36</xdr:row>
      <xdr:rowOff>171450</xdr:rowOff>
    </xdr:to>
    <xdr:sp macro="" textlink="">
      <xdr:nvSpPr>
        <xdr:cNvPr id="532" name="フローチャート: 判断 531"/>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16510</xdr:rowOff>
    </xdr:from>
    <xdr:ext cx="525145" cy="259080"/>
    <xdr:sp macro="" textlink="">
      <xdr:nvSpPr>
        <xdr:cNvPr id="533" name="テキスト ボックス 532"/>
        <xdr:cNvSpPr txBox="1"/>
      </xdr:nvSpPr>
      <xdr:spPr>
        <a:xfrm>
          <a:off x="14324965" y="60172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163195</xdr:rowOff>
    </xdr:from>
    <xdr:to xmlns:xdr="http://schemas.openxmlformats.org/drawingml/2006/spreadsheetDrawing">
      <xdr:col>71</xdr:col>
      <xdr:colOff>177800</xdr:colOff>
      <xdr:row>38</xdr:row>
      <xdr:rowOff>2540</xdr:rowOff>
    </xdr:to>
    <xdr:cxnSp macro="">
      <xdr:nvCxnSpPr>
        <xdr:cNvPr id="534" name="直線コネクタ 533"/>
        <xdr:cNvCxnSpPr/>
      </xdr:nvCxnSpPr>
      <xdr:spPr>
        <a:xfrm>
          <a:off x="12814300" y="633539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70485</xdr:rowOff>
    </xdr:from>
    <xdr:to xmlns:xdr="http://schemas.openxmlformats.org/drawingml/2006/spreadsheetDrawing">
      <xdr:col>72</xdr:col>
      <xdr:colOff>38100</xdr:colOff>
      <xdr:row>37</xdr:row>
      <xdr:rowOff>635</xdr:rowOff>
    </xdr:to>
    <xdr:sp macro="" textlink="">
      <xdr:nvSpPr>
        <xdr:cNvPr id="535" name="フローチャート: 判断 534"/>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17780</xdr:rowOff>
    </xdr:from>
    <xdr:ext cx="525145" cy="251460"/>
    <xdr:sp macro="" textlink="">
      <xdr:nvSpPr>
        <xdr:cNvPr id="536" name="テキスト ボックス 535"/>
        <xdr:cNvSpPr txBox="1"/>
      </xdr:nvSpPr>
      <xdr:spPr>
        <a:xfrm>
          <a:off x="13435965" y="60185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38100</xdr:rowOff>
    </xdr:from>
    <xdr:to xmlns:xdr="http://schemas.openxmlformats.org/drawingml/2006/spreadsheetDrawing">
      <xdr:col>67</xdr:col>
      <xdr:colOff>101600</xdr:colOff>
      <xdr:row>36</xdr:row>
      <xdr:rowOff>139700</xdr:rowOff>
    </xdr:to>
    <xdr:sp macro="" textlink="">
      <xdr:nvSpPr>
        <xdr:cNvPr id="537" name="フローチャート: 判断 536"/>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156210</xdr:rowOff>
    </xdr:from>
    <xdr:ext cx="525145" cy="250190"/>
    <xdr:sp macro="" textlink="">
      <xdr:nvSpPr>
        <xdr:cNvPr id="538" name="テキスト ボックス 537"/>
        <xdr:cNvSpPr txBox="1"/>
      </xdr:nvSpPr>
      <xdr:spPr>
        <a:xfrm>
          <a:off x="12546965" y="598551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129540</xdr:rowOff>
    </xdr:from>
    <xdr:to xmlns:xdr="http://schemas.openxmlformats.org/drawingml/2006/spreadsheetDrawing">
      <xdr:col>85</xdr:col>
      <xdr:colOff>177800</xdr:colOff>
      <xdr:row>38</xdr:row>
      <xdr:rowOff>59690</xdr:rowOff>
    </xdr:to>
    <xdr:sp macro="" textlink="">
      <xdr:nvSpPr>
        <xdr:cNvPr id="544" name="楕円 543"/>
        <xdr:cNvSpPr/>
      </xdr:nvSpPr>
      <xdr:spPr>
        <a:xfrm>
          <a:off x="162687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107950</xdr:rowOff>
    </xdr:from>
    <xdr:ext cx="534670" cy="259080"/>
    <xdr:sp macro="" textlink="">
      <xdr:nvSpPr>
        <xdr:cNvPr id="545" name="消防費該当値テキスト"/>
        <xdr:cNvSpPr txBox="1"/>
      </xdr:nvSpPr>
      <xdr:spPr>
        <a:xfrm>
          <a:off x="16370300" y="6451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157480</xdr:rowOff>
    </xdr:from>
    <xdr:to xmlns:xdr="http://schemas.openxmlformats.org/drawingml/2006/spreadsheetDrawing">
      <xdr:col>81</xdr:col>
      <xdr:colOff>101600</xdr:colOff>
      <xdr:row>38</xdr:row>
      <xdr:rowOff>87630</xdr:rowOff>
    </xdr:to>
    <xdr:sp macro="" textlink="">
      <xdr:nvSpPr>
        <xdr:cNvPr id="546" name="楕円 545"/>
        <xdr:cNvSpPr/>
      </xdr:nvSpPr>
      <xdr:spPr>
        <a:xfrm>
          <a:off x="15430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78740</xdr:rowOff>
    </xdr:from>
    <xdr:ext cx="525145" cy="259080"/>
    <xdr:sp macro="" textlink="">
      <xdr:nvSpPr>
        <xdr:cNvPr id="547" name="テキスト ボックス 546"/>
        <xdr:cNvSpPr txBox="1"/>
      </xdr:nvSpPr>
      <xdr:spPr>
        <a:xfrm>
          <a:off x="15213965" y="65938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160020</xdr:rowOff>
    </xdr:from>
    <xdr:to xmlns:xdr="http://schemas.openxmlformats.org/drawingml/2006/spreadsheetDrawing">
      <xdr:col>76</xdr:col>
      <xdr:colOff>165100</xdr:colOff>
      <xdr:row>38</xdr:row>
      <xdr:rowOff>90170</xdr:rowOff>
    </xdr:to>
    <xdr:sp macro="" textlink="">
      <xdr:nvSpPr>
        <xdr:cNvPr id="548" name="楕円 547"/>
        <xdr:cNvSpPr/>
      </xdr:nvSpPr>
      <xdr:spPr>
        <a:xfrm>
          <a:off x="14541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81280</xdr:rowOff>
    </xdr:from>
    <xdr:ext cx="525145" cy="259080"/>
    <xdr:sp macro="" textlink="">
      <xdr:nvSpPr>
        <xdr:cNvPr id="549" name="テキスト ボックス 548"/>
        <xdr:cNvSpPr txBox="1"/>
      </xdr:nvSpPr>
      <xdr:spPr>
        <a:xfrm>
          <a:off x="14324965" y="65963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123190</xdr:rowOff>
    </xdr:from>
    <xdr:to xmlns:xdr="http://schemas.openxmlformats.org/drawingml/2006/spreadsheetDrawing">
      <xdr:col>72</xdr:col>
      <xdr:colOff>38100</xdr:colOff>
      <xdr:row>38</xdr:row>
      <xdr:rowOff>53340</xdr:rowOff>
    </xdr:to>
    <xdr:sp macro="" textlink="">
      <xdr:nvSpPr>
        <xdr:cNvPr id="550" name="楕円 549"/>
        <xdr:cNvSpPr/>
      </xdr:nvSpPr>
      <xdr:spPr>
        <a:xfrm>
          <a:off x="13652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44450</xdr:rowOff>
    </xdr:from>
    <xdr:ext cx="525145" cy="259080"/>
    <xdr:sp macro="" textlink="">
      <xdr:nvSpPr>
        <xdr:cNvPr id="551" name="テキスト ボックス 550"/>
        <xdr:cNvSpPr txBox="1"/>
      </xdr:nvSpPr>
      <xdr:spPr>
        <a:xfrm>
          <a:off x="13435965" y="65595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112395</xdr:rowOff>
    </xdr:from>
    <xdr:to xmlns:xdr="http://schemas.openxmlformats.org/drawingml/2006/spreadsheetDrawing">
      <xdr:col>67</xdr:col>
      <xdr:colOff>101600</xdr:colOff>
      <xdr:row>37</xdr:row>
      <xdr:rowOff>42545</xdr:rowOff>
    </xdr:to>
    <xdr:sp macro="" textlink="">
      <xdr:nvSpPr>
        <xdr:cNvPr id="552" name="楕円 551"/>
        <xdr:cNvSpPr/>
      </xdr:nvSpPr>
      <xdr:spPr>
        <a:xfrm>
          <a:off x="12763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33655</xdr:rowOff>
    </xdr:from>
    <xdr:ext cx="525145" cy="258445"/>
    <xdr:sp macro="" textlink="">
      <xdr:nvSpPr>
        <xdr:cNvPr id="553" name="テキスト ボックス 552"/>
        <xdr:cNvSpPr txBox="1"/>
      </xdr:nvSpPr>
      <xdr:spPr>
        <a:xfrm>
          <a:off x="12546965" y="637730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360" cy="217170"/>
    <xdr:sp macro="" textlink="">
      <xdr:nvSpPr>
        <xdr:cNvPr id="562" name="テキスト ボックス 561"/>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9395" cy="249555"/>
    <xdr:sp macro="" textlink="">
      <xdr:nvSpPr>
        <xdr:cNvPr id="564" name="テキスト ボックス 563"/>
        <xdr:cNvSpPr txBox="1"/>
      </xdr:nvSpPr>
      <xdr:spPr>
        <a:xfrm>
          <a:off x="12197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5" name="直線コネクタ 564"/>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6" name="テキスト ボックス 565"/>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7" name="直線コネクタ 566"/>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0825"/>
    <xdr:sp macro="" textlink="">
      <xdr:nvSpPr>
        <xdr:cNvPr id="568" name="テキスト ボックス 567"/>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9" name="直線コネクタ 568"/>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0" name="テキスト ボックス 569"/>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1" name="直線コネクタ 570"/>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6105" cy="251460"/>
    <xdr:sp macro="" textlink="">
      <xdr:nvSpPr>
        <xdr:cNvPr id="572" name="テキスト ボックス 571"/>
        <xdr:cNvSpPr txBox="1"/>
      </xdr:nvSpPr>
      <xdr:spPr>
        <a:xfrm>
          <a:off x="11850370" y="9093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3" name="直線コネクタ 572"/>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6105" cy="258445"/>
    <xdr:sp macro="" textlink="">
      <xdr:nvSpPr>
        <xdr:cNvPr id="574" name="テキスト ボックス 573"/>
        <xdr:cNvSpPr txBox="1"/>
      </xdr:nvSpPr>
      <xdr:spPr>
        <a:xfrm>
          <a:off x="11850370" y="8766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5" name="直線コネクタ 574"/>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6105" cy="259080"/>
    <xdr:sp macro="" textlink="">
      <xdr:nvSpPr>
        <xdr:cNvPr id="576" name="テキスト ボックス 575"/>
        <xdr:cNvSpPr txBox="1"/>
      </xdr:nvSpPr>
      <xdr:spPr>
        <a:xfrm>
          <a:off x="11850370" y="8439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7" name="直線コネクタ 57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6105" cy="249555"/>
    <xdr:sp macro="" textlink="">
      <xdr:nvSpPr>
        <xdr:cNvPr id="578" name="テキスト ボックス 577"/>
        <xdr:cNvSpPr txBox="1"/>
      </xdr:nvSpPr>
      <xdr:spPr>
        <a:xfrm>
          <a:off x="11850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88265</xdr:rowOff>
    </xdr:from>
    <xdr:to xmlns:xdr="http://schemas.openxmlformats.org/drawingml/2006/spreadsheetDrawing">
      <xdr:col>85</xdr:col>
      <xdr:colOff>126365</xdr:colOff>
      <xdr:row>58</xdr:row>
      <xdr:rowOff>140335</xdr:rowOff>
    </xdr:to>
    <xdr:cxnSp macro="">
      <xdr:nvCxnSpPr>
        <xdr:cNvPr id="580" name="直線コネクタ 579"/>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144145</xdr:rowOff>
    </xdr:from>
    <xdr:ext cx="534670" cy="250825"/>
    <xdr:sp macro="" textlink="">
      <xdr:nvSpPr>
        <xdr:cNvPr id="581" name="教育費最小値テキスト"/>
        <xdr:cNvSpPr txBox="1"/>
      </xdr:nvSpPr>
      <xdr:spPr>
        <a:xfrm>
          <a:off x="16370300" y="100882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140335</xdr:rowOff>
    </xdr:from>
    <xdr:to xmlns:xdr="http://schemas.openxmlformats.org/drawingml/2006/spreadsheetDrawing">
      <xdr:col>86</xdr:col>
      <xdr:colOff>25400</xdr:colOff>
      <xdr:row>58</xdr:row>
      <xdr:rowOff>140335</xdr:rowOff>
    </xdr:to>
    <xdr:cxnSp macro="">
      <xdr:nvCxnSpPr>
        <xdr:cNvPr id="582" name="直線コネクタ 581"/>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34925</xdr:rowOff>
    </xdr:from>
    <xdr:ext cx="598805" cy="259080"/>
    <xdr:sp macro="" textlink="">
      <xdr:nvSpPr>
        <xdr:cNvPr id="583" name="教育費最大値テキスト"/>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88265</xdr:rowOff>
    </xdr:from>
    <xdr:to xmlns:xdr="http://schemas.openxmlformats.org/drawingml/2006/spreadsheetDrawing">
      <xdr:col>86</xdr:col>
      <xdr:colOff>25400</xdr:colOff>
      <xdr:row>50</xdr:row>
      <xdr:rowOff>88265</xdr:rowOff>
    </xdr:to>
    <xdr:cxnSp macro="">
      <xdr:nvCxnSpPr>
        <xdr:cNvPr id="584" name="直線コネクタ 583"/>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46990</xdr:rowOff>
    </xdr:from>
    <xdr:to xmlns:xdr="http://schemas.openxmlformats.org/drawingml/2006/spreadsheetDrawing">
      <xdr:col>85</xdr:col>
      <xdr:colOff>127000</xdr:colOff>
      <xdr:row>57</xdr:row>
      <xdr:rowOff>83185</xdr:rowOff>
    </xdr:to>
    <xdr:cxnSp macro="">
      <xdr:nvCxnSpPr>
        <xdr:cNvPr id="585" name="直線コネクタ 584"/>
        <xdr:cNvCxnSpPr/>
      </xdr:nvCxnSpPr>
      <xdr:spPr>
        <a:xfrm>
          <a:off x="15481300" y="981964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133985</xdr:rowOff>
    </xdr:from>
    <xdr:ext cx="534670" cy="249555"/>
    <xdr:sp macro="" textlink="">
      <xdr:nvSpPr>
        <xdr:cNvPr id="586" name="教育費平均値テキスト"/>
        <xdr:cNvSpPr txBox="1"/>
      </xdr:nvSpPr>
      <xdr:spPr>
        <a:xfrm>
          <a:off x="16370300" y="95637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111125</xdr:rowOff>
    </xdr:from>
    <xdr:to xmlns:xdr="http://schemas.openxmlformats.org/drawingml/2006/spreadsheetDrawing">
      <xdr:col>85</xdr:col>
      <xdr:colOff>177800</xdr:colOff>
      <xdr:row>57</xdr:row>
      <xdr:rowOff>41275</xdr:rowOff>
    </xdr:to>
    <xdr:sp macro="" textlink="">
      <xdr:nvSpPr>
        <xdr:cNvPr id="587" name="フローチャート: 判断 586"/>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46990</xdr:rowOff>
    </xdr:from>
    <xdr:to xmlns:xdr="http://schemas.openxmlformats.org/drawingml/2006/spreadsheetDrawing">
      <xdr:col>81</xdr:col>
      <xdr:colOff>50800</xdr:colOff>
      <xdr:row>57</xdr:row>
      <xdr:rowOff>154940</xdr:rowOff>
    </xdr:to>
    <xdr:cxnSp macro="">
      <xdr:nvCxnSpPr>
        <xdr:cNvPr id="588" name="直線コネクタ 587"/>
        <xdr:cNvCxnSpPr/>
      </xdr:nvCxnSpPr>
      <xdr:spPr>
        <a:xfrm flipV="1">
          <a:off x="14592300" y="981964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24765</xdr:rowOff>
    </xdr:from>
    <xdr:to xmlns:xdr="http://schemas.openxmlformats.org/drawingml/2006/spreadsheetDrawing">
      <xdr:col>81</xdr:col>
      <xdr:colOff>101600</xdr:colOff>
      <xdr:row>57</xdr:row>
      <xdr:rowOff>126365</xdr:rowOff>
    </xdr:to>
    <xdr:sp macro="" textlink="">
      <xdr:nvSpPr>
        <xdr:cNvPr id="589" name="フローチャート: 判断 588"/>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117475</xdr:rowOff>
    </xdr:from>
    <xdr:ext cx="525145" cy="259080"/>
    <xdr:sp macro="" textlink="">
      <xdr:nvSpPr>
        <xdr:cNvPr id="590" name="テキスト ボックス 589"/>
        <xdr:cNvSpPr txBox="1"/>
      </xdr:nvSpPr>
      <xdr:spPr>
        <a:xfrm>
          <a:off x="15213965" y="98901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154940</xdr:rowOff>
    </xdr:from>
    <xdr:to xmlns:xdr="http://schemas.openxmlformats.org/drawingml/2006/spreadsheetDrawing">
      <xdr:col>76</xdr:col>
      <xdr:colOff>114300</xdr:colOff>
      <xdr:row>58</xdr:row>
      <xdr:rowOff>84455</xdr:rowOff>
    </xdr:to>
    <xdr:cxnSp macro="">
      <xdr:nvCxnSpPr>
        <xdr:cNvPr id="591" name="直線コネクタ 590"/>
        <xdr:cNvCxnSpPr/>
      </xdr:nvCxnSpPr>
      <xdr:spPr>
        <a:xfrm flipV="1">
          <a:off x="13703300" y="992759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166370</xdr:rowOff>
    </xdr:to>
    <xdr:sp macro="" textlink="">
      <xdr:nvSpPr>
        <xdr:cNvPr id="592" name="フローチャート: 判断 591"/>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25145" cy="259080"/>
    <xdr:sp macro="" textlink="">
      <xdr:nvSpPr>
        <xdr:cNvPr id="593" name="テキスト ボックス 592"/>
        <xdr:cNvSpPr txBox="1"/>
      </xdr:nvSpPr>
      <xdr:spPr>
        <a:xfrm>
          <a:off x="14324965" y="96126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118745</xdr:rowOff>
    </xdr:from>
    <xdr:to xmlns:xdr="http://schemas.openxmlformats.org/drawingml/2006/spreadsheetDrawing">
      <xdr:col>71</xdr:col>
      <xdr:colOff>177800</xdr:colOff>
      <xdr:row>58</xdr:row>
      <xdr:rowOff>84455</xdr:rowOff>
    </xdr:to>
    <xdr:cxnSp macro="">
      <xdr:nvCxnSpPr>
        <xdr:cNvPr id="594" name="直線コネクタ 593"/>
        <xdr:cNvCxnSpPr/>
      </xdr:nvCxnSpPr>
      <xdr:spPr>
        <a:xfrm>
          <a:off x="12814300" y="9719945"/>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60325</xdr:rowOff>
    </xdr:from>
    <xdr:to xmlns:xdr="http://schemas.openxmlformats.org/drawingml/2006/spreadsheetDrawing">
      <xdr:col>72</xdr:col>
      <xdr:colOff>38100</xdr:colOff>
      <xdr:row>57</xdr:row>
      <xdr:rowOff>161925</xdr:rowOff>
    </xdr:to>
    <xdr:sp macro="" textlink="">
      <xdr:nvSpPr>
        <xdr:cNvPr id="595" name="フローチャート: 判断 594"/>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7620</xdr:rowOff>
    </xdr:from>
    <xdr:ext cx="525145" cy="250190"/>
    <xdr:sp macro="" textlink="">
      <xdr:nvSpPr>
        <xdr:cNvPr id="596" name="テキスト ボックス 595"/>
        <xdr:cNvSpPr txBox="1"/>
      </xdr:nvSpPr>
      <xdr:spPr>
        <a:xfrm>
          <a:off x="13435965" y="960882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44450</xdr:rowOff>
    </xdr:from>
    <xdr:to xmlns:xdr="http://schemas.openxmlformats.org/drawingml/2006/spreadsheetDrawing">
      <xdr:col>67</xdr:col>
      <xdr:colOff>101600</xdr:colOff>
      <xdr:row>57</xdr:row>
      <xdr:rowOff>146050</xdr:rowOff>
    </xdr:to>
    <xdr:sp macro="" textlink="">
      <xdr:nvSpPr>
        <xdr:cNvPr id="597" name="フローチャート: 判断 596"/>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137160</xdr:rowOff>
    </xdr:from>
    <xdr:ext cx="525145" cy="259080"/>
    <xdr:sp macro="" textlink="">
      <xdr:nvSpPr>
        <xdr:cNvPr id="598" name="テキスト ボックス 597"/>
        <xdr:cNvSpPr txBox="1"/>
      </xdr:nvSpPr>
      <xdr:spPr>
        <a:xfrm>
          <a:off x="12546965" y="99098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9" name="テキスト ボックス 59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0" name="テキスト ボックス 59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1" name="テキスト ボックス 60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2" name="テキスト ボックス 60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3" name="テキスト ボックス 60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32385</xdr:rowOff>
    </xdr:from>
    <xdr:to xmlns:xdr="http://schemas.openxmlformats.org/drawingml/2006/spreadsheetDrawing">
      <xdr:col>85</xdr:col>
      <xdr:colOff>177800</xdr:colOff>
      <xdr:row>57</xdr:row>
      <xdr:rowOff>133985</xdr:rowOff>
    </xdr:to>
    <xdr:sp macro="" textlink="">
      <xdr:nvSpPr>
        <xdr:cNvPr id="604" name="楕円 603"/>
        <xdr:cNvSpPr/>
      </xdr:nvSpPr>
      <xdr:spPr>
        <a:xfrm>
          <a:off x="162687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11430</xdr:rowOff>
    </xdr:from>
    <xdr:ext cx="534670" cy="259080"/>
    <xdr:sp macro="" textlink="">
      <xdr:nvSpPr>
        <xdr:cNvPr id="605" name="教育費該当値テキスト"/>
        <xdr:cNvSpPr txBox="1"/>
      </xdr:nvSpPr>
      <xdr:spPr>
        <a:xfrm>
          <a:off x="16370300" y="9784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167640</xdr:rowOff>
    </xdr:from>
    <xdr:to xmlns:xdr="http://schemas.openxmlformats.org/drawingml/2006/spreadsheetDrawing">
      <xdr:col>81</xdr:col>
      <xdr:colOff>101600</xdr:colOff>
      <xdr:row>57</xdr:row>
      <xdr:rowOff>97790</xdr:rowOff>
    </xdr:to>
    <xdr:sp macro="" textlink="">
      <xdr:nvSpPr>
        <xdr:cNvPr id="606" name="楕円 605"/>
        <xdr:cNvSpPr/>
      </xdr:nvSpPr>
      <xdr:spPr>
        <a:xfrm>
          <a:off x="154305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114300</xdr:rowOff>
    </xdr:from>
    <xdr:ext cx="525145" cy="259080"/>
    <xdr:sp macro="" textlink="">
      <xdr:nvSpPr>
        <xdr:cNvPr id="607" name="テキスト ボックス 606"/>
        <xdr:cNvSpPr txBox="1"/>
      </xdr:nvSpPr>
      <xdr:spPr>
        <a:xfrm>
          <a:off x="15213965" y="95440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104140</xdr:rowOff>
    </xdr:from>
    <xdr:to xmlns:xdr="http://schemas.openxmlformats.org/drawingml/2006/spreadsheetDrawing">
      <xdr:col>76</xdr:col>
      <xdr:colOff>165100</xdr:colOff>
      <xdr:row>58</xdr:row>
      <xdr:rowOff>34290</xdr:rowOff>
    </xdr:to>
    <xdr:sp macro="" textlink="">
      <xdr:nvSpPr>
        <xdr:cNvPr id="608" name="楕円 607"/>
        <xdr:cNvSpPr/>
      </xdr:nvSpPr>
      <xdr:spPr>
        <a:xfrm>
          <a:off x="14541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25400</xdr:rowOff>
    </xdr:from>
    <xdr:ext cx="525145" cy="259080"/>
    <xdr:sp macro="" textlink="">
      <xdr:nvSpPr>
        <xdr:cNvPr id="609" name="テキスト ボックス 608"/>
        <xdr:cNvSpPr txBox="1"/>
      </xdr:nvSpPr>
      <xdr:spPr>
        <a:xfrm>
          <a:off x="14324965" y="99695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33655</xdr:rowOff>
    </xdr:from>
    <xdr:to xmlns:xdr="http://schemas.openxmlformats.org/drawingml/2006/spreadsheetDrawing">
      <xdr:col>72</xdr:col>
      <xdr:colOff>38100</xdr:colOff>
      <xdr:row>58</xdr:row>
      <xdr:rowOff>135255</xdr:rowOff>
    </xdr:to>
    <xdr:sp macro="" textlink="">
      <xdr:nvSpPr>
        <xdr:cNvPr id="610" name="楕円 609"/>
        <xdr:cNvSpPr/>
      </xdr:nvSpPr>
      <xdr:spPr>
        <a:xfrm>
          <a:off x="136525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126365</xdr:rowOff>
    </xdr:from>
    <xdr:ext cx="525145" cy="259080"/>
    <xdr:sp macro="" textlink="">
      <xdr:nvSpPr>
        <xdr:cNvPr id="611" name="テキスト ボックス 610"/>
        <xdr:cNvSpPr txBox="1"/>
      </xdr:nvSpPr>
      <xdr:spPr>
        <a:xfrm>
          <a:off x="13435965" y="100704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67945</xdr:rowOff>
    </xdr:from>
    <xdr:to xmlns:xdr="http://schemas.openxmlformats.org/drawingml/2006/spreadsheetDrawing">
      <xdr:col>67</xdr:col>
      <xdr:colOff>101600</xdr:colOff>
      <xdr:row>56</xdr:row>
      <xdr:rowOff>169545</xdr:rowOff>
    </xdr:to>
    <xdr:sp macro="" textlink="">
      <xdr:nvSpPr>
        <xdr:cNvPr id="612" name="楕円 611"/>
        <xdr:cNvSpPr/>
      </xdr:nvSpPr>
      <xdr:spPr>
        <a:xfrm>
          <a:off x="12763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14605</xdr:rowOff>
    </xdr:from>
    <xdr:ext cx="525145" cy="259080"/>
    <xdr:sp macro="" textlink="">
      <xdr:nvSpPr>
        <xdr:cNvPr id="613" name="テキスト ボックス 612"/>
        <xdr:cNvSpPr txBox="1"/>
      </xdr:nvSpPr>
      <xdr:spPr>
        <a:xfrm>
          <a:off x="12546965" y="94443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360" cy="217170"/>
    <xdr:sp macro="" textlink="">
      <xdr:nvSpPr>
        <xdr:cNvPr id="622" name="テキスト ボックス 621"/>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3" name="直線コネクタ 62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4" name="直線コネクタ 62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9395" cy="259080"/>
    <xdr:sp macro="" textlink="">
      <xdr:nvSpPr>
        <xdr:cNvPr id="625" name="テキスト ボックス 624"/>
        <xdr:cNvSpPr txBox="1"/>
      </xdr:nvSpPr>
      <xdr:spPr>
        <a:xfrm>
          <a:off x="12197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6" name="直線コネクタ 62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7" name="テキスト ボックス 62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8" name="直線コネクタ 62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9555"/>
    <xdr:sp macro="" textlink="">
      <xdr:nvSpPr>
        <xdr:cNvPr id="629" name="テキスト ボックス 628"/>
        <xdr:cNvSpPr txBox="1"/>
      </xdr:nvSpPr>
      <xdr:spPr>
        <a:xfrm>
          <a:off x="11914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0" name="直線コネクタ 62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1" name="テキスト ボックス 63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2" name="直線コネクタ 63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3" name="テキスト ボックス 632"/>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9555"/>
    <xdr:sp macro="" textlink="">
      <xdr:nvSpPr>
        <xdr:cNvPr id="635" name="テキスト ボックス 634"/>
        <xdr:cNvSpPr txBox="1"/>
      </xdr:nvSpPr>
      <xdr:spPr>
        <a:xfrm>
          <a:off x="11914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52705</xdr:rowOff>
    </xdr:from>
    <xdr:to xmlns:xdr="http://schemas.openxmlformats.org/drawingml/2006/spreadsheetDrawing">
      <xdr:col>85</xdr:col>
      <xdr:colOff>126365</xdr:colOff>
      <xdr:row>79</xdr:row>
      <xdr:rowOff>44450</xdr:rowOff>
    </xdr:to>
    <xdr:cxnSp macro="">
      <xdr:nvCxnSpPr>
        <xdr:cNvPr id="637" name="直線コネクタ 636"/>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9" name="直線コネクタ 63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170815</xdr:rowOff>
    </xdr:from>
    <xdr:ext cx="534670" cy="258445"/>
    <xdr:sp macro="" textlink="">
      <xdr:nvSpPr>
        <xdr:cNvPr id="640" name="災害復旧費最大値テキスト"/>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52705</xdr:rowOff>
    </xdr:from>
    <xdr:to xmlns:xdr="http://schemas.openxmlformats.org/drawingml/2006/spreadsheetDrawing">
      <xdr:col>86</xdr:col>
      <xdr:colOff>25400</xdr:colOff>
      <xdr:row>70</xdr:row>
      <xdr:rowOff>52705</xdr:rowOff>
    </xdr:to>
    <xdr:cxnSp macro="">
      <xdr:nvCxnSpPr>
        <xdr:cNvPr id="641" name="直線コネクタ 640"/>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12065</xdr:rowOff>
    </xdr:from>
    <xdr:to xmlns:xdr="http://schemas.openxmlformats.org/drawingml/2006/spreadsheetDrawing">
      <xdr:col>85</xdr:col>
      <xdr:colOff>127000</xdr:colOff>
      <xdr:row>79</xdr:row>
      <xdr:rowOff>41275</xdr:rowOff>
    </xdr:to>
    <xdr:cxnSp macro="">
      <xdr:nvCxnSpPr>
        <xdr:cNvPr id="642" name="直線コネクタ 641"/>
        <xdr:cNvCxnSpPr/>
      </xdr:nvCxnSpPr>
      <xdr:spPr>
        <a:xfrm flipV="1">
          <a:off x="15481300" y="1355661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21590</xdr:rowOff>
    </xdr:from>
    <xdr:ext cx="469900" cy="259080"/>
    <xdr:sp macro="" textlink="">
      <xdr:nvSpPr>
        <xdr:cNvPr id="643" name="災害復旧費平均値テキスト"/>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44" name="フローチャート: 判断 643"/>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39370</xdr:rowOff>
    </xdr:from>
    <xdr:to xmlns:xdr="http://schemas.openxmlformats.org/drawingml/2006/spreadsheetDrawing">
      <xdr:col>81</xdr:col>
      <xdr:colOff>50800</xdr:colOff>
      <xdr:row>79</xdr:row>
      <xdr:rowOff>41275</xdr:rowOff>
    </xdr:to>
    <xdr:cxnSp macro="">
      <xdr:nvCxnSpPr>
        <xdr:cNvPr id="645" name="直線コネクタ 644"/>
        <xdr:cNvCxnSpPr/>
      </xdr:nvCxnSpPr>
      <xdr:spPr>
        <a:xfrm>
          <a:off x="14592300" y="135839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12700</xdr:rowOff>
    </xdr:from>
    <xdr:to xmlns:xdr="http://schemas.openxmlformats.org/drawingml/2006/spreadsheetDrawing">
      <xdr:col>81</xdr:col>
      <xdr:colOff>101600</xdr:colOff>
      <xdr:row>78</xdr:row>
      <xdr:rowOff>114300</xdr:rowOff>
    </xdr:to>
    <xdr:sp macro="" textlink="">
      <xdr:nvSpPr>
        <xdr:cNvPr id="646" name="フローチャート: 判断 645"/>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130810</xdr:rowOff>
    </xdr:from>
    <xdr:ext cx="460375" cy="259080"/>
    <xdr:sp macro="" textlink="">
      <xdr:nvSpPr>
        <xdr:cNvPr id="647" name="テキスト ボックス 646"/>
        <xdr:cNvSpPr txBox="1"/>
      </xdr:nvSpPr>
      <xdr:spPr>
        <a:xfrm>
          <a:off x="15246350" y="131610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39370</xdr:rowOff>
    </xdr:from>
    <xdr:to xmlns:xdr="http://schemas.openxmlformats.org/drawingml/2006/spreadsheetDrawing">
      <xdr:col>76</xdr:col>
      <xdr:colOff>114300</xdr:colOff>
      <xdr:row>79</xdr:row>
      <xdr:rowOff>44450</xdr:rowOff>
    </xdr:to>
    <xdr:cxnSp macro="">
      <xdr:nvCxnSpPr>
        <xdr:cNvPr id="648" name="直線コネクタ 647"/>
        <xdr:cNvCxnSpPr/>
      </xdr:nvCxnSpPr>
      <xdr:spPr>
        <a:xfrm flipV="1">
          <a:off x="13703300" y="13583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32385</xdr:rowOff>
    </xdr:from>
    <xdr:to xmlns:xdr="http://schemas.openxmlformats.org/drawingml/2006/spreadsheetDrawing">
      <xdr:col>76</xdr:col>
      <xdr:colOff>165100</xdr:colOff>
      <xdr:row>78</xdr:row>
      <xdr:rowOff>133985</xdr:rowOff>
    </xdr:to>
    <xdr:sp macro="" textlink="">
      <xdr:nvSpPr>
        <xdr:cNvPr id="649" name="フローチャート: 判断 648"/>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150495</xdr:rowOff>
    </xdr:from>
    <xdr:ext cx="460375" cy="259080"/>
    <xdr:sp macro="" textlink="">
      <xdr:nvSpPr>
        <xdr:cNvPr id="650" name="テキスト ボックス 649"/>
        <xdr:cNvSpPr txBox="1"/>
      </xdr:nvSpPr>
      <xdr:spPr>
        <a:xfrm>
          <a:off x="14357350" y="131806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51" name="直線コネクタ 650"/>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10160</xdr:rowOff>
    </xdr:from>
    <xdr:to xmlns:xdr="http://schemas.openxmlformats.org/drawingml/2006/spreadsheetDrawing">
      <xdr:col>72</xdr:col>
      <xdr:colOff>38100</xdr:colOff>
      <xdr:row>78</xdr:row>
      <xdr:rowOff>111760</xdr:rowOff>
    </xdr:to>
    <xdr:sp macro="" textlink="">
      <xdr:nvSpPr>
        <xdr:cNvPr id="652" name="フローチャート: 判断 651"/>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128270</xdr:rowOff>
    </xdr:from>
    <xdr:ext cx="460375" cy="259080"/>
    <xdr:sp macro="" textlink="">
      <xdr:nvSpPr>
        <xdr:cNvPr id="653" name="テキスト ボックス 652"/>
        <xdr:cNvSpPr txBox="1"/>
      </xdr:nvSpPr>
      <xdr:spPr>
        <a:xfrm>
          <a:off x="13468350" y="131584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90805</xdr:rowOff>
    </xdr:from>
    <xdr:to xmlns:xdr="http://schemas.openxmlformats.org/drawingml/2006/spreadsheetDrawing">
      <xdr:col>67</xdr:col>
      <xdr:colOff>101600</xdr:colOff>
      <xdr:row>78</xdr:row>
      <xdr:rowOff>20955</xdr:rowOff>
    </xdr:to>
    <xdr:sp macro="" textlink="">
      <xdr:nvSpPr>
        <xdr:cNvPr id="654" name="フローチャート: 判断 653"/>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37465</xdr:rowOff>
    </xdr:from>
    <xdr:ext cx="460375" cy="259080"/>
    <xdr:sp macro="" textlink="">
      <xdr:nvSpPr>
        <xdr:cNvPr id="655" name="テキスト ボックス 654"/>
        <xdr:cNvSpPr txBox="1"/>
      </xdr:nvSpPr>
      <xdr:spPr>
        <a:xfrm>
          <a:off x="12579350" y="1306766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132715</xdr:rowOff>
    </xdr:from>
    <xdr:to xmlns:xdr="http://schemas.openxmlformats.org/drawingml/2006/spreadsheetDrawing">
      <xdr:col>85</xdr:col>
      <xdr:colOff>177800</xdr:colOff>
      <xdr:row>79</xdr:row>
      <xdr:rowOff>63500</xdr:rowOff>
    </xdr:to>
    <xdr:sp macro="" textlink="">
      <xdr:nvSpPr>
        <xdr:cNvPr id="661" name="楕円 660"/>
        <xdr:cNvSpPr/>
      </xdr:nvSpPr>
      <xdr:spPr>
        <a:xfrm>
          <a:off x="162687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47625</xdr:rowOff>
    </xdr:from>
    <xdr:ext cx="378460" cy="259080"/>
    <xdr:sp macro="" textlink="">
      <xdr:nvSpPr>
        <xdr:cNvPr id="662" name="災害復旧費該当値テキスト"/>
        <xdr:cNvSpPr txBox="1"/>
      </xdr:nvSpPr>
      <xdr:spPr>
        <a:xfrm>
          <a:off x="16370300" y="13420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161925</xdr:rowOff>
    </xdr:from>
    <xdr:to xmlns:xdr="http://schemas.openxmlformats.org/drawingml/2006/spreadsheetDrawing">
      <xdr:col>81</xdr:col>
      <xdr:colOff>101600</xdr:colOff>
      <xdr:row>79</xdr:row>
      <xdr:rowOff>92075</xdr:rowOff>
    </xdr:to>
    <xdr:sp macro="" textlink="">
      <xdr:nvSpPr>
        <xdr:cNvPr id="663" name="楕円 662"/>
        <xdr:cNvSpPr/>
      </xdr:nvSpPr>
      <xdr:spPr>
        <a:xfrm>
          <a:off x="15430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83185</xdr:rowOff>
    </xdr:from>
    <xdr:ext cx="313690" cy="259080"/>
    <xdr:sp macro="" textlink="">
      <xdr:nvSpPr>
        <xdr:cNvPr id="664" name="テキスト ボックス 663"/>
        <xdr:cNvSpPr txBox="1"/>
      </xdr:nvSpPr>
      <xdr:spPr>
        <a:xfrm>
          <a:off x="15324455" y="13627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160020</xdr:rowOff>
    </xdr:from>
    <xdr:to xmlns:xdr="http://schemas.openxmlformats.org/drawingml/2006/spreadsheetDrawing">
      <xdr:col>76</xdr:col>
      <xdr:colOff>165100</xdr:colOff>
      <xdr:row>79</xdr:row>
      <xdr:rowOff>90170</xdr:rowOff>
    </xdr:to>
    <xdr:sp macro="" textlink="">
      <xdr:nvSpPr>
        <xdr:cNvPr id="665" name="楕円 664"/>
        <xdr:cNvSpPr/>
      </xdr:nvSpPr>
      <xdr:spPr>
        <a:xfrm>
          <a:off x="14541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81280</xdr:rowOff>
    </xdr:from>
    <xdr:ext cx="378460" cy="259080"/>
    <xdr:sp macro="" textlink="">
      <xdr:nvSpPr>
        <xdr:cNvPr id="666" name="テキスト ボックス 665"/>
        <xdr:cNvSpPr txBox="1"/>
      </xdr:nvSpPr>
      <xdr:spPr>
        <a:xfrm>
          <a:off x="14403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7" name="楕円 66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0030" cy="251460"/>
    <xdr:sp macro="" textlink="">
      <xdr:nvSpPr>
        <xdr:cNvPr id="668" name="テキスト ボックス 667"/>
        <xdr:cNvSpPr txBox="1"/>
      </xdr:nvSpPr>
      <xdr:spPr>
        <a:xfrm>
          <a:off x="13578840" y="13630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9" name="楕円 66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0030" cy="251460"/>
    <xdr:sp macro="" textlink="">
      <xdr:nvSpPr>
        <xdr:cNvPr id="670" name="テキスト ボックス 669"/>
        <xdr:cNvSpPr txBox="1"/>
      </xdr:nvSpPr>
      <xdr:spPr>
        <a:xfrm>
          <a:off x="12689840" y="13630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360" cy="217170"/>
    <xdr:sp macro="" textlink="">
      <xdr:nvSpPr>
        <xdr:cNvPr id="679" name="テキスト ボックス 678"/>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39395" cy="249555"/>
    <xdr:sp macro="" textlink="">
      <xdr:nvSpPr>
        <xdr:cNvPr id="681" name="テキスト ボックス 680"/>
        <xdr:cNvSpPr txBox="1"/>
      </xdr:nvSpPr>
      <xdr:spPr>
        <a:xfrm>
          <a:off x="12197080" y="17256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2" name="直線コネクタ 68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3" name="テキスト ボックス 682"/>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4" name="直線コネクタ 68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0825"/>
    <xdr:sp macro="" textlink="">
      <xdr:nvSpPr>
        <xdr:cNvPr id="685" name="テキスト ボックス 684"/>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6" name="直線コネクタ 68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7" name="テキスト ボックス 686"/>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8" name="直線コネクタ 68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89" name="テキスト ボックス 688"/>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0" name="直線コネクタ 68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6105" cy="258445"/>
    <xdr:sp macro="" textlink="">
      <xdr:nvSpPr>
        <xdr:cNvPr id="691" name="テキスト ボックス 690"/>
        <xdr:cNvSpPr txBox="1"/>
      </xdr:nvSpPr>
      <xdr:spPr>
        <a:xfrm>
          <a:off x="11850370" y="15624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2" name="直線コネクタ 69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6105" cy="259080"/>
    <xdr:sp macro="" textlink="">
      <xdr:nvSpPr>
        <xdr:cNvPr id="693" name="テキスト ボックス 692"/>
        <xdr:cNvSpPr txBox="1"/>
      </xdr:nvSpPr>
      <xdr:spPr>
        <a:xfrm>
          <a:off x="11850370" y="15297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4" name="直線コネクタ 69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105" cy="249555"/>
    <xdr:sp macro="" textlink="">
      <xdr:nvSpPr>
        <xdr:cNvPr id="695" name="テキスト ボックス 694"/>
        <xdr:cNvSpPr txBox="1"/>
      </xdr:nvSpPr>
      <xdr:spPr>
        <a:xfrm>
          <a:off x="11850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93345</xdr:rowOff>
    </xdr:from>
    <xdr:to xmlns:xdr="http://schemas.openxmlformats.org/drawingml/2006/spreadsheetDrawing">
      <xdr:col>85</xdr:col>
      <xdr:colOff>126365</xdr:colOff>
      <xdr:row>99</xdr:row>
      <xdr:rowOff>102870</xdr:rowOff>
    </xdr:to>
    <xdr:cxnSp macro="">
      <xdr:nvCxnSpPr>
        <xdr:cNvPr id="697" name="直線コネクタ 696"/>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106680</xdr:rowOff>
    </xdr:from>
    <xdr:ext cx="534670" cy="259080"/>
    <xdr:sp macro="" textlink="">
      <xdr:nvSpPr>
        <xdr:cNvPr id="698" name="公債費最小値テキスト"/>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699" name="直線コネクタ 698"/>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40640</xdr:rowOff>
    </xdr:from>
    <xdr:ext cx="598805" cy="251460"/>
    <xdr:sp macro="" textlink="">
      <xdr:nvSpPr>
        <xdr:cNvPr id="700" name="公債費最大値テキスト"/>
        <xdr:cNvSpPr txBox="1"/>
      </xdr:nvSpPr>
      <xdr:spPr>
        <a:xfrm>
          <a:off x="16370300" y="15299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93345</xdr:rowOff>
    </xdr:from>
    <xdr:to xmlns:xdr="http://schemas.openxmlformats.org/drawingml/2006/spreadsheetDrawing">
      <xdr:col>86</xdr:col>
      <xdr:colOff>25400</xdr:colOff>
      <xdr:row>90</xdr:row>
      <xdr:rowOff>93345</xdr:rowOff>
    </xdr:to>
    <xdr:cxnSp macro="">
      <xdr:nvCxnSpPr>
        <xdr:cNvPr id="701" name="直線コネクタ 700"/>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109220</xdr:rowOff>
    </xdr:from>
    <xdr:to xmlns:xdr="http://schemas.openxmlformats.org/drawingml/2006/spreadsheetDrawing">
      <xdr:col>85</xdr:col>
      <xdr:colOff>127000</xdr:colOff>
      <xdr:row>96</xdr:row>
      <xdr:rowOff>123825</xdr:rowOff>
    </xdr:to>
    <xdr:cxnSp macro="">
      <xdr:nvCxnSpPr>
        <xdr:cNvPr id="702" name="直線コネクタ 701"/>
        <xdr:cNvCxnSpPr/>
      </xdr:nvCxnSpPr>
      <xdr:spPr>
        <a:xfrm>
          <a:off x="15481300" y="165684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149225</xdr:rowOff>
    </xdr:from>
    <xdr:ext cx="534670" cy="259080"/>
    <xdr:sp macro="" textlink="">
      <xdr:nvSpPr>
        <xdr:cNvPr id="703" name="公債費平均値テキスト"/>
        <xdr:cNvSpPr txBox="1"/>
      </xdr:nvSpPr>
      <xdr:spPr>
        <a:xfrm>
          <a:off x="16370300" y="16265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177800</xdr:colOff>
      <xdr:row>96</xdr:row>
      <xdr:rowOff>56515</xdr:rowOff>
    </xdr:to>
    <xdr:sp macro="" textlink="">
      <xdr:nvSpPr>
        <xdr:cNvPr id="704" name="フローチャート: 判断 703"/>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106680</xdr:rowOff>
    </xdr:from>
    <xdr:to xmlns:xdr="http://schemas.openxmlformats.org/drawingml/2006/spreadsheetDrawing">
      <xdr:col>81</xdr:col>
      <xdr:colOff>50800</xdr:colOff>
      <xdr:row>96</xdr:row>
      <xdr:rowOff>109220</xdr:rowOff>
    </xdr:to>
    <xdr:cxnSp macro="">
      <xdr:nvCxnSpPr>
        <xdr:cNvPr id="705" name="直線コネクタ 704"/>
        <xdr:cNvCxnSpPr/>
      </xdr:nvCxnSpPr>
      <xdr:spPr>
        <a:xfrm>
          <a:off x="14592300" y="165658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6" name="フローチャート: 判断 705"/>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71120</xdr:rowOff>
    </xdr:from>
    <xdr:ext cx="525145" cy="259080"/>
    <xdr:sp macro="" textlink="">
      <xdr:nvSpPr>
        <xdr:cNvPr id="707" name="テキスト ボックス 706"/>
        <xdr:cNvSpPr txBox="1"/>
      </xdr:nvSpPr>
      <xdr:spPr>
        <a:xfrm>
          <a:off x="15213965" y="161874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106680</xdr:rowOff>
    </xdr:from>
    <xdr:to xmlns:xdr="http://schemas.openxmlformats.org/drawingml/2006/spreadsheetDrawing">
      <xdr:col>76</xdr:col>
      <xdr:colOff>114300</xdr:colOff>
      <xdr:row>96</xdr:row>
      <xdr:rowOff>147320</xdr:rowOff>
    </xdr:to>
    <xdr:cxnSp macro="">
      <xdr:nvCxnSpPr>
        <xdr:cNvPr id="708" name="直線コネクタ 707"/>
        <xdr:cNvCxnSpPr/>
      </xdr:nvCxnSpPr>
      <xdr:spPr>
        <a:xfrm flipV="1">
          <a:off x="13703300" y="165658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09" name="フローチャート: 判断 708"/>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89535</xdr:rowOff>
    </xdr:from>
    <xdr:ext cx="525145" cy="249555"/>
    <xdr:sp macro="" textlink="">
      <xdr:nvSpPr>
        <xdr:cNvPr id="710" name="テキスト ボックス 709"/>
        <xdr:cNvSpPr txBox="1"/>
      </xdr:nvSpPr>
      <xdr:spPr>
        <a:xfrm>
          <a:off x="14324965" y="162058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147320</xdr:rowOff>
    </xdr:from>
    <xdr:to xmlns:xdr="http://schemas.openxmlformats.org/drawingml/2006/spreadsheetDrawing">
      <xdr:col>71</xdr:col>
      <xdr:colOff>177800</xdr:colOff>
      <xdr:row>97</xdr:row>
      <xdr:rowOff>21590</xdr:rowOff>
    </xdr:to>
    <xdr:cxnSp macro="">
      <xdr:nvCxnSpPr>
        <xdr:cNvPr id="711" name="直線コネクタ 710"/>
        <xdr:cNvCxnSpPr/>
      </xdr:nvCxnSpPr>
      <xdr:spPr>
        <a:xfrm flipV="1">
          <a:off x="12814300" y="166065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2" name="フローチャート: 判断 711"/>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97790</xdr:rowOff>
    </xdr:from>
    <xdr:ext cx="525145" cy="251460"/>
    <xdr:sp macro="" textlink="">
      <xdr:nvSpPr>
        <xdr:cNvPr id="713" name="テキスト ボックス 712"/>
        <xdr:cNvSpPr txBox="1"/>
      </xdr:nvSpPr>
      <xdr:spPr>
        <a:xfrm>
          <a:off x="13435965" y="162140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4" name="フローチャート: 判断 713"/>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111125</xdr:rowOff>
    </xdr:from>
    <xdr:ext cx="525145" cy="249555"/>
    <xdr:sp macro="" textlink="">
      <xdr:nvSpPr>
        <xdr:cNvPr id="715" name="テキスト ボックス 714"/>
        <xdr:cNvSpPr txBox="1"/>
      </xdr:nvSpPr>
      <xdr:spPr>
        <a:xfrm>
          <a:off x="12546965" y="162274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9" name="テキスト ボックス 71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73025</xdr:rowOff>
    </xdr:from>
    <xdr:to xmlns:xdr="http://schemas.openxmlformats.org/drawingml/2006/spreadsheetDrawing">
      <xdr:col>85</xdr:col>
      <xdr:colOff>177800</xdr:colOff>
      <xdr:row>97</xdr:row>
      <xdr:rowOff>3175</xdr:rowOff>
    </xdr:to>
    <xdr:sp macro="" textlink="">
      <xdr:nvSpPr>
        <xdr:cNvPr id="721" name="楕円 720"/>
        <xdr:cNvSpPr/>
      </xdr:nvSpPr>
      <xdr:spPr>
        <a:xfrm>
          <a:off x="1626870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52070</xdr:rowOff>
    </xdr:from>
    <xdr:ext cx="534670" cy="251460"/>
    <xdr:sp macro="" textlink="">
      <xdr:nvSpPr>
        <xdr:cNvPr id="722" name="公債費該当値テキスト"/>
        <xdr:cNvSpPr txBox="1"/>
      </xdr:nvSpPr>
      <xdr:spPr>
        <a:xfrm>
          <a:off x="16370300" y="16511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58420</xdr:rowOff>
    </xdr:from>
    <xdr:to xmlns:xdr="http://schemas.openxmlformats.org/drawingml/2006/spreadsheetDrawing">
      <xdr:col>81</xdr:col>
      <xdr:colOff>101600</xdr:colOff>
      <xdr:row>96</xdr:row>
      <xdr:rowOff>160020</xdr:rowOff>
    </xdr:to>
    <xdr:sp macro="" textlink="">
      <xdr:nvSpPr>
        <xdr:cNvPr id="723" name="楕円 722"/>
        <xdr:cNvSpPr/>
      </xdr:nvSpPr>
      <xdr:spPr>
        <a:xfrm>
          <a:off x="1543050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151130</xdr:rowOff>
    </xdr:from>
    <xdr:ext cx="525145" cy="259080"/>
    <xdr:sp macro="" textlink="">
      <xdr:nvSpPr>
        <xdr:cNvPr id="724" name="テキスト ボックス 723"/>
        <xdr:cNvSpPr txBox="1"/>
      </xdr:nvSpPr>
      <xdr:spPr>
        <a:xfrm>
          <a:off x="15213965" y="166103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55880</xdr:rowOff>
    </xdr:from>
    <xdr:to xmlns:xdr="http://schemas.openxmlformats.org/drawingml/2006/spreadsheetDrawing">
      <xdr:col>76</xdr:col>
      <xdr:colOff>165100</xdr:colOff>
      <xdr:row>96</xdr:row>
      <xdr:rowOff>157480</xdr:rowOff>
    </xdr:to>
    <xdr:sp macro="" textlink="">
      <xdr:nvSpPr>
        <xdr:cNvPr id="725" name="楕円 724"/>
        <xdr:cNvSpPr/>
      </xdr:nvSpPr>
      <xdr:spPr>
        <a:xfrm>
          <a:off x="14541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148590</xdr:rowOff>
    </xdr:from>
    <xdr:ext cx="525145" cy="259080"/>
    <xdr:sp macro="" textlink="">
      <xdr:nvSpPr>
        <xdr:cNvPr id="726" name="テキスト ボックス 725"/>
        <xdr:cNvSpPr txBox="1"/>
      </xdr:nvSpPr>
      <xdr:spPr>
        <a:xfrm>
          <a:off x="14324965" y="166077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96520</xdr:rowOff>
    </xdr:from>
    <xdr:to xmlns:xdr="http://schemas.openxmlformats.org/drawingml/2006/spreadsheetDrawing">
      <xdr:col>72</xdr:col>
      <xdr:colOff>38100</xdr:colOff>
      <xdr:row>97</xdr:row>
      <xdr:rowOff>26670</xdr:rowOff>
    </xdr:to>
    <xdr:sp macro="" textlink="">
      <xdr:nvSpPr>
        <xdr:cNvPr id="727" name="楕円 726"/>
        <xdr:cNvSpPr/>
      </xdr:nvSpPr>
      <xdr:spPr>
        <a:xfrm>
          <a:off x="13652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17780</xdr:rowOff>
    </xdr:from>
    <xdr:ext cx="525145" cy="251460"/>
    <xdr:sp macro="" textlink="">
      <xdr:nvSpPr>
        <xdr:cNvPr id="728" name="テキスト ボックス 727"/>
        <xdr:cNvSpPr txBox="1"/>
      </xdr:nvSpPr>
      <xdr:spPr>
        <a:xfrm>
          <a:off x="13435965" y="166484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142240</xdr:rowOff>
    </xdr:from>
    <xdr:to xmlns:xdr="http://schemas.openxmlformats.org/drawingml/2006/spreadsheetDrawing">
      <xdr:col>67</xdr:col>
      <xdr:colOff>101600</xdr:colOff>
      <xdr:row>97</xdr:row>
      <xdr:rowOff>72390</xdr:rowOff>
    </xdr:to>
    <xdr:sp macro="" textlink="">
      <xdr:nvSpPr>
        <xdr:cNvPr id="729" name="楕円 728"/>
        <xdr:cNvSpPr/>
      </xdr:nvSpPr>
      <xdr:spPr>
        <a:xfrm>
          <a:off x="12763500" y="1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63500</xdr:rowOff>
    </xdr:from>
    <xdr:ext cx="525145" cy="251460"/>
    <xdr:sp macro="" textlink="">
      <xdr:nvSpPr>
        <xdr:cNvPr id="730" name="テキスト ボックス 729"/>
        <xdr:cNvSpPr txBox="1"/>
      </xdr:nvSpPr>
      <xdr:spPr>
        <a:xfrm>
          <a:off x="12546965" y="166941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360" cy="217170"/>
    <xdr:sp macro="" textlink="">
      <xdr:nvSpPr>
        <xdr:cNvPr id="739" name="テキスト ボックス 738"/>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0" name="直線コネクタ 73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1" name="直線コネクタ 74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9395" cy="259080"/>
    <xdr:sp macro="" textlink="">
      <xdr:nvSpPr>
        <xdr:cNvPr id="742" name="テキスト ボックス 741"/>
        <xdr:cNvSpPr txBox="1"/>
      </xdr:nvSpPr>
      <xdr:spPr>
        <a:xfrm>
          <a:off x="18039080" y="6643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3" name="直線コネクタ 74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57835" cy="250825"/>
    <xdr:sp macro="" textlink="">
      <xdr:nvSpPr>
        <xdr:cNvPr id="744" name="テキスト ボックス 743"/>
        <xdr:cNvSpPr txBox="1"/>
      </xdr:nvSpPr>
      <xdr:spPr>
        <a:xfrm>
          <a:off x="17820640" y="631634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5" name="直線コネクタ 74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57835" cy="259080"/>
    <xdr:sp macro="" textlink="">
      <xdr:nvSpPr>
        <xdr:cNvPr id="746" name="テキスト ボックス 745"/>
        <xdr:cNvSpPr txBox="1"/>
      </xdr:nvSpPr>
      <xdr:spPr>
        <a:xfrm>
          <a:off x="17820640" y="59899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7" name="直線コネクタ 74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57835" cy="251460"/>
    <xdr:sp macro="" textlink="">
      <xdr:nvSpPr>
        <xdr:cNvPr id="748" name="テキスト ボックス 747"/>
        <xdr:cNvSpPr txBox="1"/>
      </xdr:nvSpPr>
      <xdr:spPr>
        <a:xfrm>
          <a:off x="17820640" y="56642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9" name="直線コネクタ 74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57835" cy="258445"/>
    <xdr:sp macro="" textlink="">
      <xdr:nvSpPr>
        <xdr:cNvPr id="750" name="テキスト ボックス 749"/>
        <xdr:cNvSpPr txBox="1"/>
      </xdr:nvSpPr>
      <xdr:spPr>
        <a:xfrm>
          <a:off x="17820640" y="533717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1" name="直線コネクタ 75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57835" cy="259080"/>
    <xdr:sp macro="" textlink="">
      <xdr:nvSpPr>
        <xdr:cNvPr id="752" name="テキスト ボックス 751"/>
        <xdr:cNvSpPr txBox="1"/>
      </xdr:nvSpPr>
      <xdr:spPr>
        <a:xfrm>
          <a:off x="17820640" y="501015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3" name="直線コネクタ 75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7835" cy="249555"/>
    <xdr:sp macro="" textlink="">
      <xdr:nvSpPr>
        <xdr:cNvPr id="754" name="テキスト ボックス 753"/>
        <xdr:cNvSpPr txBox="1"/>
      </xdr:nvSpPr>
      <xdr:spPr>
        <a:xfrm>
          <a:off x="17820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24765</xdr:rowOff>
    </xdr:from>
    <xdr:to xmlns:xdr="http://schemas.openxmlformats.org/drawingml/2006/spreadsheetDrawing">
      <xdr:col>116</xdr:col>
      <xdr:colOff>62865</xdr:colOff>
      <xdr:row>39</xdr:row>
      <xdr:rowOff>99060</xdr:rowOff>
    </xdr:to>
    <xdr:cxnSp macro="">
      <xdr:nvCxnSpPr>
        <xdr:cNvPr id="756" name="直線コネクタ 755"/>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105410</xdr:rowOff>
    </xdr:from>
    <xdr:ext cx="249555" cy="259080"/>
    <xdr:sp macro="" textlink="">
      <xdr:nvSpPr>
        <xdr:cNvPr id="757" name="諸支出金最小値テキスト"/>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8" name="直線コネクタ 75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143510</xdr:rowOff>
    </xdr:from>
    <xdr:ext cx="469900" cy="251460"/>
    <xdr:sp macro="" textlink="">
      <xdr:nvSpPr>
        <xdr:cNvPr id="759" name="諸支出金最大値テキスト"/>
        <xdr:cNvSpPr txBox="1"/>
      </xdr:nvSpPr>
      <xdr:spPr>
        <a:xfrm>
          <a:off x="22212300" y="51155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24765</xdr:rowOff>
    </xdr:from>
    <xdr:to xmlns:xdr="http://schemas.openxmlformats.org/drawingml/2006/spreadsheetDrawing">
      <xdr:col>116</xdr:col>
      <xdr:colOff>152400</xdr:colOff>
      <xdr:row>31</xdr:row>
      <xdr:rowOff>24765</xdr:rowOff>
    </xdr:to>
    <xdr:cxnSp macro="">
      <xdr:nvCxnSpPr>
        <xdr:cNvPr id="760" name="直線コネクタ 759"/>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61" name="直線コネクタ 76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22860</xdr:rowOff>
    </xdr:from>
    <xdr:ext cx="378460" cy="259080"/>
    <xdr:sp macro="" textlink="">
      <xdr:nvSpPr>
        <xdr:cNvPr id="762" name="諸支出金平均値テキスト"/>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101600</xdr:rowOff>
    </xdr:to>
    <xdr:sp macro="" textlink="">
      <xdr:nvSpPr>
        <xdr:cNvPr id="763" name="フローチャート: 判断 762"/>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4" name="直線コネクタ 76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146685</xdr:rowOff>
    </xdr:from>
    <xdr:to xmlns:xdr="http://schemas.openxmlformats.org/drawingml/2006/spreadsheetDrawing">
      <xdr:col>112</xdr:col>
      <xdr:colOff>38100</xdr:colOff>
      <xdr:row>39</xdr:row>
      <xdr:rowOff>76835</xdr:rowOff>
    </xdr:to>
    <xdr:sp macro="" textlink="">
      <xdr:nvSpPr>
        <xdr:cNvPr id="765" name="フローチャート: 判断 764"/>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93345</xdr:rowOff>
    </xdr:from>
    <xdr:ext cx="378460" cy="259080"/>
    <xdr:sp macro="" textlink="">
      <xdr:nvSpPr>
        <xdr:cNvPr id="766" name="テキスト ボックス 765"/>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7" name="直線コネクタ 76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18415</xdr:rowOff>
    </xdr:from>
    <xdr:to xmlns:xdr="http://schemas.openxmlformats.org/drawingml/2006/spreadsheetDrawing">
      <xdr:col>107</xdr:col>
      <xdr:colOff>101600</xdr:colOff>
      <xdr:row>39</xdr:row>
      <xdr:rowOff>120650</xdr:rowOff>
    </xdr:to>
    <xdr:sp macro="" textlink="">
      <xdr:nvSpPr>
        <xdr:cNvPr id="768" name="フローチャート: 判断 767"/>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136525</xdr:rowOff>
    </xdr:from>
    <xdr:ext cx="313690" cy="258445"/>
    <xdr:sp macro="" textlink="">
      <xdr:nvSpPr>
        <xdr:cNvPr id="769" name="テキスト ボックス 768"/>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70" name="直線コネクタ 76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33655</xdr:rowOff>
    </xdr:from>
    <xdr:to xmlns:xdr="http://schemas.openxmlformats.org/drawingml/2006/spreadsheetDrawing">
      <xdr:col>102</xdr:col>
      <xdr:colOff>165100</xdr:colOff>
      <xdr:row>39</xdr:row>
      <xdr:rowOff>135255</xdr:rowOff>
    </xdr:to>
    <xdr:sp macro="" textlink="">
      <xdr:nvSpPr>
        <xdr:cNvPr id="771" name="フローチャート: 判断 770"/>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151765</xdr:rowOff>
    </xdr:from>
    <xdr:ext cx="313690" cy="259080"/>
    <xdr:sp macro="" textlink="">
      <xdr:nvSpPr>
        <xdr:cNvPr id="772" name="テキスト ボックス 771"/>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6350</xdr:rowOff>
    </xdr:from>
    <xdr:to xmlns:xdr="http://schemas.openxmlformats.org/drawingml/2006/spreadsheetDrawing">
      <xdr:col>98</xdr:col>
      <xdr:colOff>38100</xdr:colOff>
      <xdr:row>39</xdr:row>
      <xdr:rowOff>107315</xdr:rowOff>
    </xdr:to>
    <xdr:sp macro="" textlink="">
      <xdr:nvSpPr>
        <xdr:cNvPr id="773" name="フローチャート: 判断 772"/>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123825</xdr:rowOff>
    </xdr:from>
    <xdr:ext cx="378460" cy="249555"/>
    <xdr:sp macro="" textlink="">
      <xdr:nvSpPr>
        <xdr:cNvPr id="774" name="テキスト ボックス 773"/>
        <xdr:cNvSpPr txBox="1"/>
      </xdr:nvSpPr>
      <xdr:spPr>
        <a:xfrm>
          <a:off x="18467070" y="64674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5" name="テキスト ボックス 77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6" name="テキスト ボックス 77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7" name="テキスト ボックス 77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8" name="テキスト ボックス 77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9" name="テキスト ボックス 77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80" name="楕円 77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149860</xdr:rowOff>
    </xdr:from>
    <xdr:ext cx="249555" cy="259080"/>
    <xdr:sp macro="" textlink="">
      <xdr:nvSpPr>
        <xdr:cNvPr id="781" name="諸支出金該当値テキスト"/>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2" name="楕円 78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0030" cy="259080"/>
    <xdr:sp macro="" textlink="">
      <xdr:nvSpPr>
        <xdr:cNvPr id="783" name="テキスト ボックス 782"/>
        <xdr:cNvSpPr txBox="1"/>
      </xdr:nvSpPr>
      <xdr:spPr>
        <a:xfrm>
          <a:off x="21198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4" name="楕円 78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0030" cy="259080"/>
    <xdr:sp macro="" textlink="">
      <xdr:nvSpPr>
        <xdr:cNvPr id="785" name="テキスト ボックス 784"/>
        <xdr:cNvSpPr txBox="1"/>
      </xdr:nvSpPr>
      <xdr:spPr>
        <a:xfrm>
          <a:off x="20309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6" name="楕円 78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0030" cy="259080"/>
    <xdr:sp macro="" textlink="">
      <xdr:nvSpPr>
        <xdr:cNvPr id="787" name="テキスト ボックス 786"/>
        <xdr:cNvSpPr txBox="1"/>
      </xdr:nvSpPr>
      <xdr:spPr>
        <a:xfrm>
          <a:off x="19420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8" name="楕円 78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0030" cy="259080"/>
    <xdr:sp macro="" textlink="">
      <xdr:nvSpPr>
        <xdr:cNvPr id="789" name="テキスト ボックス 788"/>
        <xdr:cNvSpPr txBox="1"/>
      </xdr:nvSpPr>
      <xdr:spPr>
        <a:xfrm>
          <a:off x="18531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0" name="正方形/長方形 78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1" name="正方形/長方形 79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2" name="正方形/長方形 79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3" name="正方形/長方形 79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4" name="正方形/長方形 79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5" name="正方形/長方形 79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6" name="正方形/長方形 79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正方形/長方形 79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360" cy="217170"/>
    <xdr:sp macro="" textlink="">
      <xdr:nvSpPr>
        <xdr:cNvPr id="798" name="テキスト ボックス 797"/>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9" name="直線コネクタ 79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0" name="直線コネクタ 79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9395" cy="249555"/>
    <xdr:sp macro="" textlink="">
      <xdr:nvSpPr>
        <xdr:cNvPr id="801" name="テキスト ボックス 800"/>
        <xdr:cNvSpPr txBox="1"/>
      </xdr:nvSpPr>
      <xdr:spPr>
        <a:xfrm>
          <a:off x="18039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2" name="直線コネクタ 80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9395" cy="249555"/>
    <xdr:sp macro="" textlink="">
      <xdr:nvSpPr>
        <xdr:cNvPr id="803" name="テキスト ボックス 802"/>
        <xdr:cNvSpPr txBox="1"/>
      </xdr:nvSpPr>
      <xdr:spPr>
        <a:xfrm>
          <a:off x="18039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5" name="直線コネクタ 80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7" name="直線コネクタ 80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9" name="直線コネクタ 80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10" name="直線コネクタ 80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フローチャート: 判断 81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3" name="直線コネクタ 81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フローチャート: 判断 81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0030" cy="259080"/>
    <xdr:sp macro="" textlink="">
      <xdr:nvSpPr>
        <xdr:cNvPr id="815" name="テキスト ボックス 814"/>
        <xdr:cNvSpPr txBox="1"/>
      </xdr:nvSpPr>
      <xdr:spPr>
        <a:xfrm>
          <a:off x="2119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6" name="直線コネクタ 81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7" name="フローチャート: 判断 81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030" cy="259080"/>
    <xdr:sp macro="" textlink="">
      <xdr:nvSpPr>
        <xdr:cNvPr id="818" name="テキスト ボックス 817"/>
        <xdr:cNvSpPr txBox="1"/>
      </xdr:nvSpPr>
      <xdr:spPr>
        <a:xfrm>
          <a:off x="2030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9" name="直線コネクタ 81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フローチャート: 判断 81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0030" cy="259080"/>
    <xdr:sp macro="" textlink="">
      <xdr:nvSpPr>
        <xdr:cNvPr id="821" name="テキスト ボックス 820"/>
        <xdr:cNvSpPr txBox="1"/>
      </xdr:nvSpPr>
      <xdr:spPr>
        <a:xfrm>
          <a:off x="19420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フローチャート: 判断 82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030" cy="259080"/>
    <xdr:sp macro="" textlink="">
      <xdr:nvSpPr>
        <xdr:cNvPr id="823" name="テキスト ボックス 822"/>
        <xdr:cNvSpPr txBox="1"/>
      </xdr:nvSpPr>
      <xdr:spPr>
        <a:xfrm>
          <a:off x="18531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4" name="テキスト ボックス 82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5" name="テキスト ボックス 82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6" name="テキスト ボックス 82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7" name="テキスト ボックス 82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8" name="テキスト ボックス 82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9" name="楕円 82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3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1" name="楕円 83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0030" cy="259080"/>
    <xdr:sp macro="" textlink="">
      <xdr:nvSpPr>
        <xdr:cNvPr id="832" name="テキスト ボックス 831"/>
        <xdr:cNvSpPr txBox="1"/>
      </xdr:nvSpPr>
      <xdr:spPr>
        <a:xfrm>
          <a:off x="2119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3" name="楕円 83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0030" cy="259080"/>
    <xdr:sp macro="" textlink="">
      <xdr:nvSpPr>
        <xdr:cNvPr id="834" name="テキスト ボックス 833"/>
        <xdr:cNvSpPr txBox="1"/>
      </xdr:nvSpPr>
      <xdr:spPr>
        <a:xfrm>
          <a:off x="2030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5" name="楕円 83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0030" cy="259080"/>
    <xdr:sp macro="" textlink="">
      <xdr:nvSpPr>
        <xdr:cNvPr id="836" name="テキスト ボックス 835"/>
        <xdr:cNvSpPr txBox="1"/>
      </xdr:nvSpPr>
      <xdr:spPr>
        <a:xfrm>
          <a:off x="19420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7" name="楕円 83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0030" cy="259080"/>
    <xdr:sp macro="" textlink="">
      <xdr:nvSpPr>
        <xdr:cNvPr id="838" name="テキスト ボックス 837"/>
        <xdr:cNvSpPr txBox="1"/>
      </xdr:nvSpPr>
      <xdr:spPr>
        <a:xfrm>
          <a:off x="18531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目的別歳出の住民一人当たりのコストについては、民生費のみが</a:t>
          </a:r>
          <a:r>
            <a:rPr lang="ja-JP" altLang="en-US" sz="1300">
              <a:solidFill>
                <a:schemeClr val="dk1"/>
              </a:solidFill>
              <a:effectLst/>
              <a:latin typeface="ＭＳ Ｐゴシック"/>
              <a:ea typeface="ＭＳ Ｐゴシック"/>
              <a:cs typeface="+mn-cs"/>
            </a:rPr>
            <a:t>類似団体内平均値</a:t>
          </a:r>
          <a:r>
            <a:rPr kumimoji="1" lang="ja-JP" altLang="en-US" sz="1300">
              <a:latin typeface="ＭＳ Ｐゴシック"/>
              <a:ea typeface="ＭＳ Ｐゴシック"/>
            </a:rPr>
            <a:t>を上回った。増加の主な要因としては、子どものための教育・保育給付費や児童手当費、生活保護費等扶助費の増加等が挙げられる。他の項目については</a:t>
          </a:r>
          <a:r>
            <a:rPr lang="ja-JP" altLang="en-US" sz="1300">
              <a:solidFill>
                <a:schemeClr val="dk1"/>
              </a:solidFill>
              <a:effectLst/>
              <a:latin typeface="ＭＳ Ｐゴシック"/>
              <a:ea typeface="ＭＳ Ｐゴシック"/>
              <a:cs typeface="+mn-cs"/>
            </a:rPr>
            <a:t>類似団体内平均値</a:t>
          </a:r>
          <a:r>
            <a:rPr kumimoji="1" lang="ja-JP" altLang="en-US" sz="1300">
              <a:latin typeface="ＭＳ Ｐゴシック"/>
              <a:ea typeface="ＭＳ Ｐゴシック"/>
            </a:rPr>
            <a:t>を下回っているが、今後、公共施設の老朽化に伴う長寿命化や再編整備等の建設事業に伴い普通建設事業費及び公債費の増加が見込まれる。引き続き業務効率化や経費の削減に努めつつ、</a:t>
          </a:r>
          <a:r>
            <a:rPr lang="ja-JP" altLang="ja-JP" sz="1300">
              <a:solidFill>
                <a:schemeClr val="dk1"/>
              </a:solidFill>
              <a:effectLst/>
              <a:latin typeface="ＭＳ Ｐゴシック"/>
              <a:ea typeface="ＭＳ Ｐゴシック"/>
              <a:cs typeface="+mn-cs"/>
            </a:rPr>
            <a:t>公共施設等総合管理計画に基づき事業の取捨選択を徹底することで事業費の減少を図り持続可能な財政運営に努める。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a:t>
          </a:r>
          <a:r>
            <a:rPr kumimoji="1" lang="ja-JP" altLang="en-US" sz="1200">
              <a:latin typeface="ＭＳ Ｐゴシック"/>
              <a:ea typeface="ＭＳ Ｐゴシック"/>
            </a:rPr>
            <a:t>前年度に引き続き財政調整基金から取崩しは行わなかったが、利子以外の積立ても行わなかったため「実質単年度収支」は赤字となったが、前年度と比較して</a:t>
          </a:r>
          <a:r>
            <a:rPr kumimoji="1" lang="ja-JP" altLang="en-US" sz="1200">
              <a:solidFill>
                <a:schemeClr val="tx1"/>
              </a:solidFill>
              <a:latin typeface="ＭＳ Ｐゴシック"/>
              <a:ea typeface="ＭＳ Ｐゴシック"/>
            </a:rPr>
            <a:t>普通交付税や株式等譲渡所得割交付金の増等により約2億7,300万円余りの増額となった。</a:t>
          </a:r>
          <a:endParaRPr kumimoji="1" lang="ja-JP" altLang="en-US" sz="1200">
            <a:solidFill>
              <a:srgbClr val="FF0000"/>
            </a:solidFill>
            <a:latin typeface="ＭＳ Ｐゴシック"/>
            <a:ea typeface="ＭＳ Ｐゴシック"/>
          </a:endParaRPr>
        </a:p>
        <a:p>
          <a:r>
            <a:rPr kumimoji="1" lang="ja-JP" altLang="en-US" sz="1200">
              <a:latin typeface="ＭＳ Ｐゴシック"/>
              <a:ea typeface="ＭＳ Ｐゴシック"/>
            </a:rPr>
            <a:t>　市税や普通交付税は増加傾向にあるものの、一般財源の著しい増は見込めない中で、財政調整基金をはじめとする各種基金の運用による財政運営が求められていく可能性があると考えられる。　　　　</a:t>
          </a:r>
          <a:endParaRPr kumimoji="1" lang="ja-JP" altLang="en-US" sz="1200">
            <a:latin typeface="ＭＳ Ｐゴシック"/>
            <a:ea typeface="ＭＳ Ｐゴシック"/>
          </a:endParaRPr>
        </a:p>
        <a:p>
          <a:r>
            <a:rPr lang="ja-JP" altLang="ja-JP" sz="1200">
              <a:solidFill>
                <a:schemeClr val="dk1"/>
              </a:solidFill>
              <a:effectLst/>
              <a:latin typeface="ＭＳ Ｐゴシック"/>
              <a:ea typeface="ＭＳ Ｐゴシック"/>
              <a:cs typeface="+mn-cs"/>
            </a:rPr>
            <a:t>　特定財源の確保に努めながら各事業の必要性や規模等を見直し、財源に見合った規模に抑制しながら、経常的な費用については経費の節減や事業内容の見直しによる縮減に努め、切り詰められる経費をより切り詰めたうえで、持続可能な財政運営に努める。</a:t>
          </a:r>
          <a:endParaRPr kumimoji="1" lang="ja-JP" altLang="en-US" sz="1200">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300">
              <a:solidFill>
                <a:schemeClr val="dk1"/>
              </a:solidFill>
              <a:effectLst/>
              <a:latin typeface="ＭＳ ゴシック"/>
              <a:ea typeface="ＭＳ ゴシック"/>
              <a:cs typeface="+mn-cs"/>
            </a:rPr>
            <a:t>　</a:t>
          </a:r>
          <a:r>
            <a:rPr lang="ja-JP" altLang="ja-JP" sz="1300">
              <a:solidFill>
                <a:schemeClr val="dk1"/>
              </a:solidFill>
              <a:effectLst/>
              <a:latin typeface="ＭＳ Ｐゴシック"/>
              <a:ea typeface="ＭＳ Ｐゴシック"/>
              <a:cs typeface="+mn-cs"/>
            </a:rPr>
            <a:t>今年度の決算において、全会計が実質黒字となり、連結実質赤字は発生していない。</a:t>
          </a:r>
          <a:endParaRPr kumimoji="1" lang="ja-JP" altLang="en-US" sz="1400">
            <a:latin typeface="ＭＳ ゴシック"/>
            <a:ea typeface="ＭＳ ゴシック"/>
          </a:endParaRPr>
        </a:p>
        <a:p>
          <a:r>
            <a:rPr lang="ja-JP" altLang="ja-JP" sz="1300">
              <a:solidFill>
                <a:schemeClr val="dk1"/>
              </a:solidFill>
              <a:effectLst/>
              <a:latin typeface="ＭＳ Ｐゴシック"/>
              <a:ea typeface="ＭＳ Ｐゴシック"/>
              <a:cs typeface="+mn-cs"/>
            </a:rPr>
            <a:t>　</a:t>
          </a:r>
          <a:r>
            <a:rPr lang="ja-JP" altLang="ja-JP" sz="1300">
              <a:solidFill>
                <a:schemeClr val="dk1"/>
              </a:solidFill>
              <a:effectLst/>
              <a:latin typeface="ＭＳ ゴシック"/>
              <a:ea typeface="ＭＳ ゴシック"/>
              <a:cs typeface="+mn-cs"/>
            </a:rPr>
            <a:t/>
          </a:r>
          <a:r>
            <a:rPr lang="ja-JP" altLang="ja-JP" sz="1300">
              <a:solidFill>
                <a:schemeClr val="dk1"/>
              </a:solidFill>
              <a:effectLst/>
              <a:latin typeface="ＭＳ ゴシック"/>
              <a:ea typeface="ＭＳ ゴシック"/>
              <a:cs typeface="+mn-cs"/>
            </a:rPr>
            <a:t>介護保険特別会計（保険事業勘定）おいては、</a:t>
          </a:r>
          <a:r>
            <a:rPr lang="ja-JP" altLang="ja-JP" sz="1300">
              <a:solidFill>
                <a:schemeClr val="dk1"/>
              </a:solidFill>
              <a:effectLst/>
              <a:latin typeface="ＭＳ ゴシック"/>
              <a:ea typeface="ＭＳ ゴシック"/>
              <a:cs typeface="+mn-cs"/>
            </a:rPr>
            <a:t>国県等補助金の翌年度返還額が大きく生じていたが、今年度決算では翌年度返還額が減少したこと</a:t>
          </a:r>
          <a:r>
            <a:rPr lang="ja-JP" altLang="ja-JP" sz="1300">
              <a:solidFill>
                <a:schemeClr val="dk1"/>
              </a:solidFill>
              <a:effectLst/>
              <a:latin typeface="ＭＳ ゴシック"/>
              <a:ea typeface="ＭＳ ゴシック"/>
              <a:cs typeface="+mn-cs"/>
            </a:rPr>
            <a:t>が要因となり、実質収支額が減少したことで黒字額の標準財政規模比が減少している。</a:t>
          </a:r>
          <a:endParaRPr kumimoji="1" lang="ja-JP" altLang="en-US" sz="1400">
            <a:latin typeface="ＭＳ ゴシック"/>
            <a:ea typeface="ＭＳ ゴシック"/>
          </a:endParaRPr>
        </a:p>
        <a:p>
          <a:r>
            <a:rPr lang="ja-JP" altLang="ja-JP" sz="1300">
              <a:solidFill>
                <a:schemeClr val="dk1"/>
              </a:solidFill>
              <a:effectLst/>
              <a:latin typeface="ＭＳ Ｐゴシック"/>
              <a:ea typeface="ＭＳ Ｐゴシック"/>
              <a:cs typeface="+mn-cs"/>
            </a:rPr>
            <a:t/>
          </a:r>
          <a:endParaRPr kumimoji="1" lang="ja-JP" altLang="en-US" sz="1400">
            <a:latin typeface="ＭＳ ゴシック"/>
            <a:ea typeface="ＭＳ ゴシック"/>
          </a:endParaRPr>
        </a:p>
        <a:p>
          <a:r>
            <a:rPr lang="ja-JP" altLang="ja-JP" sz="1300">
              <a:solidFill>
                <a:schemeClr val="dk1"/>
              </a:solidFill>
              <a:effectLst/>
              <a:latin typeface="ＭＳ Ｐゴシック"/>
              <a:ea typeface="ＭＳ Ｐゴシック"/>
              <a:cs typeface="+mn-cs"/>
            </a:rPr>
            <a:t>今後も、限りある予算の効率性を高め、適切な受益者負担となるよう健全な行財政運営及び経営管理を推進していく。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50" zoomScaleNormal="50" workbookViewId="0">
      <selection activeCell="E22" sqref="E22:K23"/>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131</v>
      </c>
      <c r="C3" s="22"/>
      <c r="D3" s="22"/>
      <c r="E3" s="44"/>
      <c r="F3" s="44"/>
      <c r="G3" s="44"/>
      <c r="H3" s="44"/>
      <c r="I3" s="44"/>
      <c r="J3" s="44"/>
      <c r="K3" s="44"/>
      <c r="L3" s="44" t="s">
        <v>136</v>
      </c>
      <c r="M3" s="44"/>
      <c r="N3" s="44"/>
      <c r="O3" s="44"/>
      <c r="P3" s="44"/>
      <c r="Q3" s="44"/>
      <c r="R3" s="94"/>
      <c r="S3" s="94"/>
      <c r="T3" s="94"/>
      <c r="U3" s="94"/>
      <c r="V3" s="112"/>
      <c r="W3" s="127" t="s">
        <v>138</v>
      </c>
      <c r="X3" s="137"/>
      <c r="Y3" s="137"/>
      <c r="Z3" s="137"/>
      <c r="AA3" s="137"/>
      <c r="AB3" s="22"/>
      <c r="AC3" s="94" t="s">
        <v>139</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144</v>
      </c>
      <c r="BO3" s="137"/>
      <c r="BP3" s="137"/>
      <c r="BQ3" s="137"/>
      <c r="BR3" s="137"/>
      <c r="BS3" s="137"/>
      <c r="BT3" s="137"/>
      <c r="BU3" s="164"/>
      <c r="BV3" s="127" t="s">
        <v>145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146</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148</v>
      </c>
      <c r="AZ4" s="197"/>
      <c r="BA4" s="197"/>
      <c r="BB4" s="197"/>
      <c r="BC4" s="197"/>
      <c r="BD4" s="197"/>
      <c r="BE4" s="197"/>
      <c r="BF4" s="197"/>
      <c r="BG4" s="197"/>
      <c r="BH4" s="197"/>
      <c r="BI4" s="197"/>
      <c r="BJ4" s="197"/>
      <c r="BK4" s="197"/>
      <c r="BL4" s="197"/>
      <c r="BM4" s="208"/>
      <c r="BN4" s="213">
        <v>18971711</v>
      </c>
      <c r="BO4" s="216"/>
      <c r="BP4" s="216"/>
      <c r="BQ4" s="216"/>
      <c r="BR4" s="216"/>
      <c r="BS4" s="216"/>
      <c r="BT4" s="216"/>
      <c r="BU4" s="219"/>
      <c r="BV4" s="213">
        <v>18957809</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3</v>
      </c>
      <c r="CU4" s="237"/>
      <c r="CV4" s="237"/>
      <c r="CW4" s="237"/>
      <c r="CX4" s="237"/>
      <c r="CY4" s="237"/>
      <c r="CZ4" s="237"/>
      <c r="DA4" s="245"/>
      <c r="DB4" s="229">
        <v>3.5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151</v>
      </c>
      <c r="AN5" s="58"/>
      <c r="AO5" s="58"/>
      <c r="AP5" s="58"/>
      <c r="AQ5" s="58"/>
      <c r="AR5" s="58"/>
      <c r="AS5" s="58"/>
      <c r="AT5" s="63"/>
      <c r="AU5" s="182" t="s">
        <v>69</v>
      </c>
      <c r="AV5" s="139"/>
      <c r="AW5" s="139"/>
      <c r="AX5" s="139"/>
      <c r="AY5" s="190" t="s">
        <v>141</v>
      </c>
      <c r="AZ5" s="198"/>
      <c r="BA5" s="198"/>
      <c r="BB5" s="198"/>
      <c r="BC5" s="198"/>
      <c r="BD5" s="198"/>
      <c r="BE5" s="198"/>
      <c r="BF5" s="198"/>
      <c r="BG5" s="198"/>
      <c r="BH5" s="198"/>
      <c r="BI5" s="198"/>
      <c r="BJ5" s="198"/>
      <c r="BK5" s="198"/>
      <c r="BL5" s="198"/>
      <c r="BM5" s="209"/>
      <c r="BN5" s="214">
        <v>18624984</v>
      </c>
      <c r="BO5" s="217"/>
      <c r="BP5" s="217"/>
      <c r="BQ5" s="217"/>
      <c r="BR5" s="217"/>
      <c r="BS5" s="217"/>
      <c r="BT5" s="217"/>
      <c r="BU5" s="220"/>
      <c r="BV5" s="214">
        <v>18574138</v>
      </c>
      <c r="BW5" s="217"/>
      <c r="BX5" s="217"/>
      <c r="BY5" s="217"/>
      <c r="BZ5" s="217"/>
      <c r="CA5" s="217"/>
      <c r="CB5" s="217"/>
      <c r="CC5" s="220"/>
      <c r="CD5" s="192" t="s">
        <v>153</v>
      </c>
      <c r="CE5" s="111"/>
      <c r="CF5" s="111"/>
      <c r="CG5" s="111"/>
      <c r="CH5" s="111"/>
      <c r="CI5" s="111"/>
      <c r="CJ5" s="111"/>
      <c r="CK5" s="111"/>
      <c r="CL5" s="111"/>
      <c r="CM5" s="111"/>
      <c r="CN5" s="111"/>
      <c r="CO5" s="111"/>
      <c r="CP5" s="111"/>
      <c r="CQ5" s="111"/>
      <c r="CR5" s="111"/>
      <c r="CS5" s="211"/>
      <c r="CT5" s="230">
        <v>92.2</v>
      </c>
      <c r="CU5" s="238"/>
      <c r="CV5" s="238"/>
      <c r="CW5" s="238"/>
      <c r="CX5" s="238"/>
      <c r="CY5" s="238"/>
      <c r="CZ5" s="238"/>
      <c r="DA5" s="246"/>
      <c r="DB5" s="230">
        <v>92.3</v>
      </c>
      <c r="DC5" s="238"/>
      <c r="DD5" s="238"/>
      <c r="DE5" s="238"/>
      <c r="DF5" s="238"/>
      <c r="DG5" s="238"/>
      <c r="DH5" s="238"/>
      <c r="DI5" s="246"/>
    </row>
    <row r="6" spans="1:119" ht="18.75" customHeight="1">
      <c r="A6" s="2"/>
      <c r="B6" s="8" t="s">
        <v>154</v>
      </c>
      <c r="C6" s="25"/>
      <c r="D6" s="25"/>
      <c r="E6" s="47"/>
      <c r="F6" s="47"/>
      <c r="G6" s="47"/>
      <c r="H6" s="47"/>
      <c r="I6" s="47"/>
      <c r="J6" s="47"/>
      <c r="K6" s="47"/>
      <c r="L6" s="47" t="s">
        <v>158</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164</v>
      </c>
      <c r="AZ6" s="198"/>
      <c r="BA6" s="198"/>
      <c r="BB6" s="198"/>
      <c r="BC6" s="198"/>
      <c r="BD6" s="198"/>
      <c r="BE6" s="198"/>
      <c r="BF6" s="198"/>
      <c r="BG6" s="198"/>
      <c r="BH6" s="198"/>
      <c r="BI6" s="198"/>
      <c r="BJ6" s="198"/>
      <c r="BK6" s="198"/>
      <c r="BL6" s="198"/>
      <c r="BM6" s="209"/>
      <c r="BN6" s="214">
        <v>346727</v>
      </c>
      <c r="BO6" s="217"/>
      <c r="BP6" s="217"/>
      <c r="BQ6" s="217"/>
      <c r="BR6" s="217"/>
      <c r="BS6" s="217"/>
      <c r="BT6" s="217"/>
      <c r="BU6" s="220"/>
      <c r="BV6" s="214">
        <v>383671</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92.5</v>
      </c>
      <c r="CU6" s="239"/>
      <c r="CV6" s="239"/>
      <c r="CW6" s="239"/>
      <c r="CX6" s="239"/>
      <c r="CY6" s="239"/>
      <c r="CZ6" s="239"/>
      <c r="DA6" s="247"/>
      <c r="DB6" s="231">
        <v>93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69</v>
      </c>
      <c r="AV7" s="139"/>
      <c r="AW7" s="139"/>
      <c r="AX7" s="139"/>
      <c r="AY7" s="190" t="s">
        <v>166</v>
      </c>
      <c r="AZ7" s="198"/>
      <c r="BA7" s="198"/>
      <c r="BB7" s="198"/>
      <c r="BC7" s="198"/>
      <c r="BD7" s="198"/>
      <c r="BE7" s="198"/>
      <c r="BF7" s="198"/>
      <c r="BG7" s="198"/>
      <c r="BH7" s="198"/>
      <c r="BI7" s="198"/>
      <c r="BJ7" s="198"/>
      <c r="BK7" s="198"/>
      <c r="BL7" s="198"/>
      <c r="BM7" s="209"/>
      <c r="BN7" s="214">
        <v>28579</v>
      </c>
      <c r="BO7" s="217"/>
      <c r="BP7" s="217"/>
      <c r="BQ7" s="217"/>
      <c r="BR7" s="217"/>
      <c r="BS7" s="217"/>
      <c r="BT7" s="217"/>
      <c r="BU7" s="220"/>
      <c r="BV7" s="214">
        <v>24124</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10493158</v>
      </c>
      <c r="CU7" s="217"/>
      <c r="CV7" s="217"/>
      <c r="CW7" s="217"/>
      <c r="CX7" s="217"/>
      <c r="CY7" s="217"/>
      <c r="CZ7" s="217"/>
      <c r="DA7" s="220"/>
      <c r="DB7" s="214">
        <v>10141795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172</v>
      </c>
      <c r="AV8" s="139"/>
      <c r="AW8" s="139"/>
      <c r="AX8" s="139"/>
      <c r="AY8" s="190" t="s">
        <v>173</v>
      </c>
      <c r="AZ8" s="198"/>
      <c r="BA8" s="198"/>
      <c r="BB8" s="198"/>
      <c r="BC8" s="198"/>
      <c r="BD8" s="198"/>
      <c r="BE8" s="198"/>
      <c r="BF8" s="198"/>
      <c r="BG8" s="198"/>
      <c r="BH8" s="198"/>
      <c r="BI8" s="198"/>
      <c r="BJ8" s="198"/>
      <c r="BK8" s="198"/>
      <c r="BL8" s="198"/>
      <c r="BM8" s="209"/>
      <c r="BN8" s="214">
        <v>318148</v>
      </c>
      <c r="BO8" s="217"/>
      <c r="BP8" s="217"/>
      <c r="BQ8" s="217"/>
      <c r="BR8" s="217"/>
      <c r="BS8" s="217"/>
      <c r="BT8" s="217"/>
      <c r="BU8" s="220"/>
      <c r="BV8" s="214">
        <v>359547</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0.49</v>
      </c>
      <c r="CU8" s="240"/>
      <c r="CV8" s="240"/>
      <c r="CW8" s="240"/>
      <c r="CX8" s="240"/>
      <c r="CY8" s="240"/>
      <c r="CZ8" s="240"/>
      <c r="DA8" s="248"/>
      <c r="DB8" s="232">
        <v>0.49</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36832</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-41399</v>
      </c>
      <c r="BO9" s="217"/>
      <c r="BP9" s="217"/>
      <c r="BQ9" s="217"/>
      <c r="BR9" s="217"/>
      <c r="BS9" s="217"/>
      <c r="BT9" s="217"/>
      <c r="BU9" s="220"/>
      <c r="BV9" s="214">
        <v>-315116</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14.5</v>
      </c>
      <c r="CU9" s="238"/>
      <c r="CV9" s="238"/>
      <c r="CW9" s="238"/>
      <c r="CX9" s="238"/>
      <c r="CY9" s="238"/>
      <c r="CZ9" s="238"/>
      <c r="DA9" s="246"/>
      <c r="DB9" s="230">
        <v>15</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36635</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69</v>
      </c>
      <c r="AV10" s="139"/>
      <c r="AW10" s="139"/>
      <c r="AX10" s="139"/>
      <c r="AY10" s="190" t="s">
        <v>183</v>
      </c>
      <c r="AZ10" s="198"/>
      <c r="BA10" s="198"/>
      <c r="BB10" s="198"/>
      <c r="BC10" s="198"/>
      <c r="BD10" s="198"/>
      <c r="BE10" s="198"/>
      <c r="BF10" s="198"/>
      <c r="BG10" s="198"/>
      <c r="BH10" s="198"/>
      <c r="BI10" s="198"/>
      <c r="BJ10" s="198"/>
      <c r="BK10" s="198"/>
      <c r="BL10" s="198"/>
      <c r="BM10" s="209"/>
      <c r="BN10" s="214">
        <v>2064</v>
      </c>
      <c r="BO10" s="217"/>
      <c r="BP10" s="217"/>
      <c r="BQ10" s="217"/>
      <c r="BR10" s="217"/>
      <c r="BS10" s="217"/>
      <c r="BT10" s="217"/>
      <c r="BU10" s="220"/>
      <c r="BV10" s="214">
        <v>875</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69</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37794</v>
      </c>
      <c r="S12" s="108"/>
      <c r="T12" s="108"/>
      <c r="U12" s="108"/>
      <c r="V12" s="120"/>
      <c r="W12" s="132" t="s">
        <v>5</v>
      </c>
      <c r="X12" s="139"/>
      <c r="Y12" s="139"/>
      <c r="Z12" s="139"/>
      <c r="AA12" s="139"/>
      <c r="AB12" s="144"/>
      <c r="AC12" s="148" t="s">
        <v>110</v>
      </c>
      <c r="AD12" s="155"/>
      <c r="AE12" s="155"/>
      <c r="AF12" s="155"/>
      <c r="AG12" s="158"/>
      <c r="AH12" s="148" t="s">
        <v>202</v>
      </c>
      <c r="AI12" s="155"/>
      <c r="AJ12" s="155"/>
      <c r="AK12" s="155"/>
      <c r="AL12" s="170"/>
      <c r="AM12" s="175" t="s">
        <v>204</v>
      </c>
      <c r="AN12" s="58"/>
      <c r="AO12" s="58"/>
      <c r="AP12" s="58"/>
      <c r="AQ12" s="58"/>
      <c r="AR12" s="58"/>
      <c r="AS12" s="58"/>
      <c r="AT12" s="63"/>
      <c r="AU12" s="182" t="s">
        <v>69</v>
      </c>
      <c r="AV12" s="139"/>
      <c r="AW12" s="139"/>
      <c r="AX12" s="139"/>
      <c r="AY12" s="190" t="s">
        <v>207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37270</v>
      </c>
      <c r="S13" s="109"/>
      <c r="T13" s="109"/>
      <c r="U13" s="109"/>
      <c r="V13" s="121"/>
      <c r="W13" s="130" t="s">
        <v>212</v>
      </c>
      <c r="X13" s="56"/>
      <c r="Y13" s="56"/>
      <c r="Z13" s="56"/>
      <c r="AA13" s="56"/>
      <c r="AB13" s="25"/>
      <c r="AC13" s="72">
        <v>477</v>
      </c>
      <c r="AD13" s="80"/>
      <c r="AE13" s="80"/>
      <c r="AF13" s="80"/>
      <c r="AG13" s="84"/>
      <c r="AH13" s="72">
        <v>547</v>
      </c>
      <c r="AI13" s="80"/>
      <c r="AJ13" s="80"/>
      <c r="AK13" s="80"/>
      <c r="AL13" s="118"/>
      <c r="AM13" s="175" t="s">
        <v>214</v>
      </c>
      <c r="AN13" s="58"/>
      <c r="AO13" s="58"/>
      <c r="AP13" s="58"/>
      <c r="AQ13" s="58"/>
      <c r="AR13" s="58"/>
      <c r="AS13" s="58"/>
      <c r="AT13" s="63"/>
      <c r="AU13" s="182" t="s">
        <v>172</v>
      </c>
      <c r="AV13" s="139"/>
      <c r="AW13" s="139"/>
      <c r="AX13" s="139"/>
      <c r="AY13" s="190" t="s">
        <v>216</v>
      </c>
      <c r="AZ13" s="198"/>
      <c r="BA13" s="198"/>
      <c r="BB13" s="198"/>
      <c r="BC13" s="198"/>
      <c r="BD13" s="198"/>
      <c r="BE13" s="198"/>
      <c r="BF13" s="198"/>
      <c r="BG13" s="198"/>
      <c r="BH13" s="198"/>
      <c r="BI13" s="198"/>
      <c r="BJ13" s="198"/>
      <c r="BK13" s="198"/>
      <c r="BL13" s="198"/>
      <c r="BM13" s="209"/>
      <c r="BN13" s="214">
        <v>-39335</v>
      </c>
      <c r="BO13" s="217"/>
      <c r="BP13" s="217"/>
      <c r="BQ13" s="217"/>
      <c r="BR13" s="217"/>
      <c r="BS13" s="217"/>
      <c r="BT13" s="217"/>
      <c r="BU13" s="220"/>
      <c r="BV13" s="214">
        <v>-314241</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7.5</v>
      </c>
      <c r="CU13" s="238"/>
      <c r="CV13" s="238"/>
      <c r="CW13" s="238"/>
      <c r="CX13" s="238"/>
      <c r="CY13" s="238"/>
      <c r="CZ13" s="238"/>
      <c r="DA13" s="246"/>
      <c r="DB13" s="230">
        <v>8.1999999999999993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37905</v>
      </c>
      <c r="S14" s="109"/>
      <c r="T14" s="109"/>
      <c r="U14" s="109"/>
      <c r="V14" s="121"/>
      <c r="W14" s="129"/>
      <c r="X14" s="57"/>
      <c r="Y14" s="57"/>
      <c r="Z14" s="57"/>
      <c r="AA14" s="57"/>
      <c r="AB14" s="24"/>
      <c r="AC14" s="149">
        <v>3</v>
      </c>
      <c r="AD14" s="156"/>
      <c r="AE14" s="156"/>
      <c r="AF14" s="156"/>
      <c r="AG14" s="159"/>
      <c r="AH14" s="149">
        <v>3.5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5.0999999999999996</v>
      </c>
      <c r="CU14" s="242"/>
      <c r="CV14" s="242"/>
      <c r="CW14" s="242"/>
      <c r="CX14" s="242"/>
      <c r="CY14" s="242"/>
      <c r="CZ14" s="242"/>
      <c r="DA14" s="250"/>
      <c r="DB14" s="234">
        <v>11.7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37414</v>
      </c>
      <c r="S15" s="109"/>
      <c r="T15" s="109"/>
      <c r="U15" s="109"/>
      <c r="V15" s="121"/>
      <c r="W15" s="130" t="s">
        <v>7</v>
      </c>
      <c r="X15" s="56"/>
      <c r="Y15" s="56"/>
      <c r="Z15" s="56"/>
      <c r="AA15" s="56"/>
      <c r="AB15" s="25"/>
      <c r="AC15" s="72">
        <v>4564</v>
      </c>
      <c r="AD15" s="80"/>
      <c r="AE15" s="80"/>
      <c r="AF15" s="80"/>
      <c r="AG15" s="84"/>
      <c r="AH15" s="72">
        <v>4643</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4434343</v>
      </c>
      <c r="BO15" s="216"/>
      <c r="BP15" s="216"/>
      <c r="BQ15" s="216"/>
      <c r="BR15" s="216"/>
      <c r="BS15" s="216"/>
      <c r="BT15" s="216"/>
      <c r="BU15" s="219"/>
      <c r="BV15" s="213">
        <v>4370718</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231</v>
      </c>
      <c r="S16" s="110"/>
      <c r="T16" s="110"/>
      <c r="U16" s="110"/>
      <c r="V16" s="122"/>
      <c r="W16" s="129"/>
      <c r="X16" s="57"/>
      <c r="Y16" s="57"/>
      <c r="Z16" s="57"/>
      <c r="AA16" s="57"/>
      <c r="AB16" s="24"/>
      <c r="AC16" s="149">
        <v>29</v>
      </c>
      <c r="AD16" s="156"/>
      <c r="AE16" s="156"/>
      <c r="AF16" s="156"/>
      <c r="AG16" s="159"/>
      <c r="AH16" s="149">
        <v>29.9</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9210678</v>
      </c>
      <c r="BO16" s="217"/>
      <c r="BP16" s="217"/>
      <c r="BQ16" s="217"/>
      <c r="BR16" s="217"/>
      <c r="BS16" s="217"/>
      <c r="BT16" s="217"/>
      <c r="BU16" s="220"/>
      <c r="BV16" s="214">
        <v>8911111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232</v>
      </c>
      <c r="S17" s="110"/>
      <c r="T17" s="110"/>
      <c r="U17" s="110"/>
      <c r="V17" s="122"/>
      <c r="W17" s="130" t="s">
        <v>97</v>
      </c>
      <c r="X17" s="56"/>
      <c r="Y17" s="56"/>
      <c r="Z17" s="56"/>
      <c r="AA17" s="56"/>
      <c r="AB17" s="25"/>
      <c r="AC17" s="72">
        <v>10702</v>
      </c>
      <c r="AD17" s="80"/>
      <c r="AE17" s="80"/>
      <c r="AF17" s="80"/>
      <c r="AG17" s="84"/>
      <c r="AH17" s="72">
        <v>10325</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5613498</v>
      </c>
      <c r="BO17" s="217"/>
      <c r="BP17" s="217"/>
      <c r="BQ17" s="217"/>
      <c r="BR17" s="217"/>
      <c r="BS17" s="217"/>
      <c r="BT17" s="217"/>
      <c r="BU17" s="220"/>
      <c r="BV17" s="214">
        <v>5529638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33.72</v>
      </c>
      <c r="M18" s="70"/>
      <c r="N18" s="70"/>
      <c r="O18" s="70"/>
      <c r="P18" s="70"/>
      <c r="Q18" s="70"/>
      <c r="R18" s="102"/>
      <c r="S18" s="102"/>
      <c r="T18" s="102"/>
      <c r="U18" s="102"/>
      <c r="V18" s="123"/>
      <c r="W18" s="131"/>
      <c r="X18" s="138"/>
      <c r="Y18" s="138"/>
      <c r="Z18" s="138"/>
      <c r="AA18" s="138"/>
      <c r="AB18" s="26"/>
      <c r="AC18" s="150">
        <v>68</v>
      </c>
      <c r="AD18" s="157"/>
      <c r="AE18" s="157"/>
      <c r="AF18" s="157"/>
      <c r="AG18" s="160"/>
      <c r="AH18" s="150">
        <v>66.5</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10044385</v>
      </c>
      <c r="BO18" s="217"/>
      <c r="BP18" s="217"/>
      <c r="BQ18" s="217"/>
      <c r="BR18" s="217"/>
      <c r="BS18" s="217"/>
      <c r="BT18" s="217"/>
      <c r="BU18" s="220"/>
      <c r="BV18" s="214">
        <v>9557698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53</v>
      </c>
      <c r="C19" s="31"/>
      <c r="D19" s="31"/>
      <c r="E19" s="49"/>
      <c r="F19" s="49"/>
      <c r="G19" s="49"/>
      <c r="H19" s="49"/>
      <c r="I19" s="49"/>
      <c r="J19" s="49"/>
      <c r="K19" s="49"/>
      <c r="L19" s="71">
        <v>1092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237</v>
      </c>
      <c r="AZ19" s="198"/>
      <c r="BA19" s="198"/>
      <c r="BB19" s="198"/>
      <c r="BC19" s="198"/>
      <c r="BD19" s="198"/>
      <c r="BE19" s="198"/>
      <c r="BF19" s="198"/>
      <c r="BG19" s="198"/>
      <c r="BH19" s="198"/>
      <c r="BI19" s="198"/>
      <c r="BJ19" s="198"/>
      <c r="BK19" s="198"/>
      <c r="BL19" s="198"/>
      <c r="BM19" s="209"/>
      <c r="BN19" s="214">
        <v>12732249</v>
      </c>
      <c r="BO19" s="217"/>
      <c r="BP19" s="217"/>
      <c r="BQ19" s="217"/>
      <c r="BR19" s="217"/>
      <c r="BS19" s="217"/>
      <c r="BT19" s="217"/>
      <c r="BU19" s="220"/>
      <c r="BV19" s="214">
        <v>12544247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13288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244</v>
      </c>
      <c r="C22" s="33"/>
      <c r="D22" s="41"/>
      <c r="E22" s="50" t="s">
        <v>5</v>
      </c>
      <c r="F22" s="56"/>
      <c r="G22" s="56"/>
      <c r="H22" s="56"/>
      <c r="I22" s="56"/>
      <c r="J22" s="56"/>
      <c r="K22" s="25"/>
      <c r="L22" s="50" t="s">
        <v>246</v>
      </c>
      <c r="M22" s="56"/>
      <c r="N22" s="56"/>
      <c r="O22" s="56"/>
      <c r="P22" s="25"/>
      <c r="Q22" s="92" t="s">
        <v>248</v>
      </c>
      <c r="R22" s="104"/>
      <c r="S22" s="104"/>
      <c r="T22" s="104"/>
      <c r="U22" s="104"/>
      <c r="V22" s="125"/>
      <c r="W22" s="133" t="s">
        <v>54</v>
      </c>
      <c r="X22" s="33"/>
      <c r="Y22" s="41"/>
      <c r="Z22" s="50" t="s">
        <v>5</v>
      </c>
      <c r="AA22" s="56"/>
      <c r="AB22" s="56"/>
      <c r="AC22" s="56"/>
      <c r="AD22" s="56"/>
      <c r="AE22" s="56"/>
      <c r="AF22" s="56"/>
      <c r="AG22" s="25"/>
      <c r="AH22" s="163" t="s">
        <v>178</v>
      </c>
      <c r="AI22" s="56"/>
      <c r="AJ22" s="56"/>
      <c r="AK22" s="56"/>
      <c r="AL22" s="25"/>
      <c r="AM22" s="163" t="s">
        <v>249</v>
      </c>
      <c r="AN22" s="178"/>
      <c r="AO22" s="178"/>
      <c r="AP22" s="178"/>
      <c r="AQ22" s="178"/>
      <c r="AR22" s="180"/>
      <c r="AS22" s="92" t="s">
        <v>248</v>
      </c>
      <c r="AT22" s="104"/>
      <c r="AU22" s="104"/>
      <c r="AV22" s="104"/>
      <c r="AW22" s="104"/>
      <c r="AX22" s="187"/>
      <c r="AY22" s="189" t="s">
        <v>251</v>
      </c>
      <c r="AZ22" s="197"/>
      <c r="BA22" s="197"/>
      <c r="BB22" s="197"/>
      <c r="BC22" s="197"/>
      <c r="BD22" s="197"/>
      <c r="BE22" s="197"/>
      <c r="BF22" s="197"/>
      <c r="BG22" s="197"/>
      <c r="BH22" s="197"/>
      <c r="BI22" s="197"/>
      <c r="BJ22" s="197"/>
      <c r="BK22" s="197"/>
      <c r="BL22" s="197"/>
      <c r="BM22" s="208"/>
      <c r="BN22" s="213">
        <v>18225301</v>
      </c>
      <c r="BO22" s="216"/>
      <c r="BP22" s="216"/>
      <c r="BQ22" s="216"/>
      <c r="BR22" s="216"/>
      <c r="BS22" s="216"/>
      <c r="BT22" s="216"/>
      <c r="BU22" s="219"/>
      <c r="BV22" s="213">
        <v>18998664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6809349</v>
      </c>
      <c r="BO23" s="217"/>
      <c r="BP23" s="217"/>
      <c r="BQ23" s="217"/>
      <c r="BR23" s="217"/>
      <c r="BS23" s="217"/>
      <c r="BT23" s="217"/>
      <c r="BU23" s="220"/>
      <c r="BV23" s="214">
        <v>7386596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255</v>
      </c>
      <c r="F24" s="58"/>
      <c r="G24" s="58"/>
      <c r="H24" s="58"/>
      <c r="I24" s="58"/>
      <c r="J24" s="58"/>
      <c r="K24" s="63"/>
      <c r="L24" s="72">
        <v>1</v>
      </c>
      <c r="M24" s="80"/>
      <c r="N24" s="80"/>
      <c r="O24" s="80"/>
      <c r="P24" s="84"/>
      <c r="Q24" s="72">
        <v>4450</v>
      </c>
      <c r="R24" s="80"/>
      <c r="S24" s="80"/>
      <c r="T24" s="80"/>
      <c r="U24" s="80"/>
      <c r="V24" s="84"/>
      <c r="W24" s="134"/>
      <c r="X24" s="34"/>
      <c r="Y24" s="42"/>
      <c r="Z24" s="52" t="s">
        <v>256</v>
      </c>
      <c r="AA24" s="58"/>
      <c r="AB24" s="58"/>
      <c r="AC24" s="58"/>
      <c r="AD24" s="58"/>
      <c r="AE24" s="58"/>
      <c r="AF24" s="58"/>
      <c r="AG24" s="63"/>
      <c r="AH24" s="72">
        <v>286</v>
      </c>
      <c r="AI24" s="80"/>
      <c r="AJ24" s="80"/>
      <c r="AK24" s="80"/>
      <c r="AL24" s="84"/>
      <c r="AM24" s="72">
        <v>829686</v>
      </c>
      <c r="AN24" s="80"/>
      <c r="AO24" s="80"/>
      <c r="AP24" s="80"/>
      <c r="AQ24" s="80"/>
      <c r="AR24" s="84"/>
      <c r="AS24" s="72">
        <v>2901</v>
      </c>
      <c r="AT24" s="80"/>
      <c r="AU24" s="80"/>
      <c r="AV24" s="80"/>
      <c r="AW24" s="80"/>
      <c r="AX24" s="118"/>
      <c r="AY24" s="191" t="s">
        <v>258</v>
      </c>
      <c r="AZ24" s="199"/>
      <c r="BA24" s="199"/>
      <c r="BB24" s="199"/>
      <c r="BC24" s="199"/>
      <c r="BD24" s="199"/>
      <c r="BE24" s="199"/>
      <c r="BF24" s="199"/>
      <c r="BG24" s="199"/>
      <c r="BH24" s="199"/>
      <c r="BI24" s="199"/>
      <c r="BJ24" s="199"/>
      <c r="BK24" s="199"/>
      <c r="BL24" s="199"/>
      <c r="BM24" s="210"/>
      <c r="BN24" s="214">
        <v>12807807</v>
      </c>
      <c r="BO24" s="217"/>
      <c r="BP24" s="217"/>
      <c r="BQ24" s="217"/>
      <c r="BR24" s="217"/>
      <c r="BS24" s="217"/>
      <c r="BT24" s="217"/>
      <c r="BU24" s="220"/>
      <c r="BV24" s="214">
        <v>13009134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261</v>
      </c>
      <c r="F25" s="58"/>
      <c r="G25" s="58"/>
      <c r="H25" s="58"/>
      <c r="I25" s="58"/>
      <c r="J25" s="58"/>
      <c r="K25" s="63"/>
      <c r="L25" s="72">
        <v>1</v>
      </c>
      <c r="M25" s="80"/>
      <c r="N25" s="80"/>
      <c r="O25" s="80"/>
      <c r="P25" s="84"/>
      <c r="Q25" s="72">
        <v>6290</v>
      </c>
      <c r="R25" s="80"/>
      <c r="S25" s="80"/>
      <c r="T25" s="80"/>
      <c r="U25" s="80"/>
      <c r="V25" s="84"/>
      <c r="W25" s="134"/>
      <c r="X25" s="34"/>
      <c r="Y25" s="42"/>
      <c r="Z25" s="52" t="s">
        <v>262</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2661924</v>
      </c>
      <c r="BO25" s="216"/>
      <c r="BP25" s="216"/>
      <c r="BQ25" s="216"/>
      <c r="BR25" s="216"/>
      <c r="BS25" s="216"/>
      <c r="BT25" s="216"/>
      <c r="BU25" s="219"/>
      <c r="BV25" s="213">
        <v>2791090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263</v>
      </c>
      <c r="F26" s="58"/>
      <c r="G26" s="58"/>
      <c r="H26" s="58"/>
      <c r="I26" s="58"/>
      <c r="J26" s="58"/>
      <c r="K26" s="63"/>
      <c r="L26" s="72">
        <v>1</v>
      </c>
      <c r="M26" s="80"/>
      <c r="N26" s="80"/>
      <c r="O26" s="80"/>
      <c r="P26" s="84"/>
      <c r="Q26" s="72">
        <v>6500</v>
      </c>
      <c r="R26" s="80"/>
      <c r="S26" s="80"/>
      <c r="T26" s="80"/>
      <c r="U26" s="80"/>
      <c r="V26" s="84"/>
      <c r="W26" s="134"/>
      <c r="X26" s="34"/>
      <c r="Y26" s="42"/>
      <c r="Z26" s="52" t="s">
        <v>264</v>
      </c>
      <c r="AA26" s="143"/>
      <c r="AB26" s="143"/>
      <c r="AC26" s="143"/>
      <c r="AD26" s="143"/>
      <c r="AE26" s="143"/>
      <c r="AF26" s="143"/>
      <c r="AG26" s="161"/>
      <c r="AH26" s="72">
        <v>15</v>
      </c>
      <c r="AI26" s="80"/>
      <c r="AJ26" s="80"/>
      <c r="AK26" s="80"/>
      <c r="AL26" s="84"/>
      <c r="AM26" s="72">
        <v>47565</v>
      </c>
      <c r="AN26" s="80"/>
      <c r="AO26" s="80"/>
      <c r="AP26" s="80"/>
      <c r="AQ26" s="80"/>
      <c r="AR26" s="84"/>
      <c r="AS26" s="72">
        <v>3171</v>
      </c>
      <c r="AT26" s="80"/>
      <c r="AU26" s="80"/>
      <c r="AV26" s="80"/>
      <c r="AW26" s="80"/>
      <c r="AX26" s="118"/>
      <c r="AY26" s="192" t="s">
        <v>265</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266</v>
      </c>
      <c r="F27" s="58"/>
      <c r="G27" s="58"/>
      <c r="H27" s="58"/>
      <c r="I27" s="58"/>
      <c r="J27" s="58"/>
      <c r="K27" s="63"/>
      <c r="L27" s="72">
        <v>1</v>
      </c>
      <c r="M27" s="80"/>
      <c r="N27" s="80"/>
      <c r="O27" s="80"/>
      <c r="P27" s="84"/>
      <c r="Q27" s="72">
        <v>4700</v>
      </c>
      <c r="R27" s="80"/>
      <c r="S27" s="80"/>
      <c r="T27" s="80"/>
      <c r="U27" s="80"/>
      <c r="V27" s="84"/>
      <c r="W27" s="134"/>
      <c r="X27" s="34"/>
      <c r="Y27" s="42"/>
      <c r="Z27" s="52" t="s">
        <v>269</v>
      </c>
      <c r="AA27" s="58"/>
      <c r="AB27" s="58"/>
      <c r="AC27" s="58"/>
      <c r="AD27" s="58"/>
      <c r="AE27" s="58"/>
      <c r="AF27" s="58"/>
      <c r="AG27" s="63"/>
      <c r="AH27" s="72">
        <v>23</v>
      </c>
      <c r="AI27" s="80"/>
      <c r="AJ27" s="80"/>
      <c r="AK27" s="80"/>
      <c r="AL27" s="84"/>
      <c r="AM27" s="72">
        <v>61548</v>
      </c>
      <c r="AN27" s="80"/>
      <c r="AO27" s="80"/>
      <c r="AP27" s="80"/>
      <c r="AQ27" s="80"/>
      <c r="AR27" s="84"/>
      <c r="AS27" s="72">
        <v>2676</v>
      </c>
      <c r="AT27" s="80"/>
      <c r="AU27" s="80"/>
      <c r="AV27" s="80"/>
      <c r="AW27" s="80"/>
      <c r="AX27" s="118"/>
      <c r="AY27" s="193" t="s">
        <v>271</v>
      </c>
      <c r="AZ27" s="200"/>
      <c r="BA27" s="200"/>
      <c r="BB27" s="200"/>
      <c r="BC27" s="200"/>
      <c r="BD27" s="200"/>
      <c r="BE27" s="200"/>
      <c r="BF27" s="200"/>
      <c r="BG27" s="200"/>
      <c r="BH27" s="200"/>
      <c r="BI27" s="200"/>
      <c r="BJ27" s="200"/>
      <c r="BK27" s="200"/>
      <c r="BL27" s="200"/>
      <c r="BM27" s="212"/>
      <c r="BN27" s="215">
        <v>318209</v>
      </c>
      <c r="BO27" s="218"/>
      <c r="BP27" s="218"/>
      <c r="BQ27" s="218"/>
      <c r="BR27" s="218"/>
      <c r="BS27" s="218"/>
      <c r="BT27" s="218"/>
      <c r="BU27" s="221"/>
      <c r="BV27" s="215">
        <v>318175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272</v>
      </c>
      <c r="F28" s="58"/>
      <c r="G28" s="58"/>
      <c r="H28" s="58"/>
      <c r="I28" s="58"/>
      <c r="J28" s="58"/>
      <c r="K28" s="63"/>
      <c r="L28" s="72">
        <v>1</v>
      </c>
      <c r="M28" s="80"/>
      <c r="N28" s="80"/>
      <c r="O28" s="80"/>
      <c r="P28" s="84"/>
      <c r="Q28" s="72">
        <v>4000</v>
      </c>
      <c r="R28" s="80"/>
      <c r="S28" s="80"/>
      <c r="T28" s="80"/>
      <c r="U28" s="80"/>
      <c r="V28" s="84"/>
      <c r="W28" s="134"/>
      <c r="X28" s="34"/>
      <c r="Y28" s="42"/>
      <c r="Z28" s="52" t="s">
        <v>34</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275</v>
      </c>
      <c r="AZ28" s="201"/>
      <c r="BA28" s="201"/>
      <c r="BB28" s="204"/>
      <c r="BC28" s="189" t="s">
        <v>102</v>
      </c>
      <c r="BD28" s="197"/>
      <c r="BE28" s="197"/>
      <c r="BF28" s="197"/>
      <c r="BG28" s="197"/>
      <c r="BH28" s="197"/>
      <c r="BI28" s="197"/>
      <c r="BJ28" s="197"/>
      <c r="BK28" s="197"/>
      <c r="BL28" s="197"/>
      <c r="BM28" s="208"/>
      <c r="BN28" s="213">
        <v>2449208</v>
      </c>
      <c r="BO28" s="216"/>
      <c r="BP28" s="216"/>
      <c r="BQ28" s="216"/>
      <c r="BR28" s="216"/>
      <c r="BS28" s="216"/>
      <c r="BT28" s="216"/>
      <c r="BU28" s="219"/>
      <c r="BV28" s="213">
        <v>2447144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276</v>
      </c>
      <c r="F29" s="58"/>
      <c r="G29" s="58"/>
      <c r="H29" s="58"/>
      <c r="I29" s="58"/>
      <c r="J29" s="58"/>
      <c r="K29" s="63"/>
      <c r="L29" s="72">
        <v>13</v>
      </c>
      <c r="M29" s="80"/>
      <c r="N29" s="80"/>
      <c r="O29" s="80"/>
      <c r="P29" s="84"/>
      <c r="Q29" s="72">
        <v>3700</v>
      </c>
      <c r="R29" s="80"/>
      <c r="S29" s="80"/>
      <c r="T29" s="80"/>
      <c r="U29" s="80"/>
      <c r="V29" s="84"/>
      <c r="W29" s="135"/>
      <c r="X29" s="140"/>
      <c r="Y29" s="142"/>
      <c r="Z29" s="52" t="s">
        <v>279</v>
      </c>
      <c r="AA29" s="58"/>
      <c r="AB29" s="58"/>
      <c r="AC29" s="58"/>
      <c r="AD29" s="58"/>
      <c r="AE29" s="58"/>
      <c r="AF29" s="58"/>
      <c r="AG29" s="63"/>
      <c r="AH29" s="72">
        <v>309</v>
      </c>
      <c r="AI29" s="80"/>
      <c r="AJ29" s="80"/>
      <c r="AK29" s="80"/>
      <c r="AL29" s="84"/>
      <c r="AM29" s="72">
        <v>891234</v>
      </c>
      <c r="AN29" s="80"/>
      <c r="AO29" s="80"/>
      <c r="AP29" s="80"/>
      <c r="AQ29" s="80"/>
      <c r="AR29" s="84"/>
      <c r="AS29" s="72">
        <v>2884</v>
      </c>
      <c r="AT29" s="80"/>
      <c r="AU29" s="80"/>
      <c r="AV29" s="80"/>
      <c r="AW29" s="80"/>
      <c r="AX29" s="118"/>
      <c r="AY29" s="195"/>
      <c r="AZ29" s="202"/>
      <c r="BA29" s="202"/>
      <c r="BB29" s="205"/>
      <c r="BC29" s="190" t="s">
        <v>280</v>
      </c>
      <c r="BD29" s="198"/>
      <c r="BE29" s="198"/>
      <c r="BF29" s="198"/>
      <c r="BG29" s="198"/>
      <c r="BH29" s="198"/>
      <c r="BI29" s="198"/>
      <c r="BJ29" s="198"/>
      <c r="BK29" s="198"/>
      <c r="BL29" s="198"/>
      <c r="BM29" s="209"/>
      <c r="BN29" s="214">
        <v>379209</v>
      </c>
      <c r="BO29" s="217"/>
      <c r="BP29" s="217"/>
      <c r="BQ29" s="217"/>
      <c r="BR29" s="217"/>
      <c r="BS29" s="217"/>
      <c r="BT29" s="217"/>
      <c r="BU29" s="220"/>
      <c r="BV29" s="214">
        <v>342271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282</v>
      </c>
      <c r="X30" s="141"/>
      <c r="Y30" s="141"/>
      <c r="Z30" s="141"/>
      <c r="AA30" s="141"/>
      <c r="AB30" s="141"/>
      <c r="AC30" s="141"/>
      <c r="AD30" s="141"/>
      <c r="AE30" s="141"/>
      <c r="AF30" s="141"/>
      <c r="AG30" s="162"/>
      <c r="AH30" s="150">
        <v>95.3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2099394</v>
      </c>
      <c r="BO30" s="218"/>
      <c r="BP30" s="218"/>
      <c r="BQ30" s="218"/>
      <c r="BR30" s="218"/>
      <c r="BS30" s="218"/>
      <c r="BT30" s="218"/>
      <c r="BU30" s="221"/>
      <c r="BV30" s="215">
        <v>2246866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284</v>
      </c>
      <c r="AN32" s="111"/>
      <c r="AO32" s="111"/>
      <c r="AP32" s="111"/>
      <c r="AQ32" s="111"/>
      <c r="AR32" s="111"/>
      <c r="AS32" s="111"/>
      <c r="AT32" s="111"/>
      <c r="AU32" s="111"/>
      <c r="AV32" s="111"/>
      <c r="AW32" s="111"/>
      <c r="AX32" s="111"/>
      <c r="AY32" s="111"/>
      <c r="AZ32" s="111"/>
      <c r="BA32" s="111"/>
      <c r="BB32" s="111"/>
      <c r="BC32" s="111"/>
      <c r="BE32" s="111" t="s">
        <v>285</v>
      </c>
      <c r="BF32" s="111"/>
      <c r="BG32" s="111"/>
      <c r="BH32" s="111"/>
      <c r="BI32" s="111"/>
      <c r="BJ32" s="111"/>
      <c r="BK32" s="111"/>
      <c r="BL32" s="111"/>
      <c r="BM32" s="111"/>
      <c r="BN32" s="111"/>
      <c r="BO32" s="111"/>
      <c r="BP32" s="111"/>
      <c r="BQ32" s="111"/>
      <c r="BR32" s="111"/>
      <c r="BS32" s="111"/>
      <c r="BT32" s="111"/>
      <c r="BU32" s="111"/>
      <c r="BW32" s="111" t="s">
        <v>287</v>
      </c>
      <c r="BX32" s="111"/>
      <c r="BY32" s="111"/>
      <c r="BZ32" s="111"/>
      <c r="CA32" s="111"/>
      <c r="CB32" s="111"/>
      <c r="CC32" s="111"/>
      <c r="CD32" s="111"/>
      <c r="CE32" s="111"/>
      <c r="CF32" s="111"/>
      <c r="CG32" s="111"/>
      <c r="CH32" s="111"/>
      <c r="CI32" s="111"/>
      <c r="CJ32" s="111"/>
      <c r="CK32" s="111"/>
      <c r="CL32" s="111"/>
      <c r="CM32" s="111"/>
      <c r="CO32" s="111" t="s">
        <v>288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57</v>
      </c>
      <c r="D33" s="37"/>
      <c r="E33" s="54" t="s">
        <v>289</v>
      </c>
      <c r="F33" s="54"/>
      <c r="G33" s="54"/>
      <c r="H33" s="54"/>
      <c r="I33" s="54"/>
      <c r="J33" s="54"/>
      <c r="K33" s="54"/>
      <c r="L33" s="54"/>
      <c r="M33" s="54"/>
      <c r="N33" s="54"/>
      <c r="O33" s="54"/>
      <c r="P33" s="54"/>
      <c r="Q33" s="54"/>
      <c r="R33" s="54"/>
      <c r="S33" s="54"/>
      <c r="T33" s="54"/>
      <c r="U33" s="37" t="s">
        <v>57</v>
      </c>
      <c r="V33" s="37"/>
      <c r="W33" s="54" t="s">
        <v>289</v>
      </c>
      <c r="X33" s="54"/>
      <c r="Y33" s="54"/>
      <c r="Z33" s="54"/>
      <c r="AA33" s="54"/>
      <c r="AB33" s="54"/>
      <c r="AC33" s="54"/>
      <c r="AD33" s="54"/>
      <c r="AE33" s="54"/>
      <c r="AF33" s="54"/>
      <c r="AG33" s="54"/>
      <c r="AH33" s="54"/>
      <c r="AI33" s="54"/>
      <c r="AJ33" s="54"/>
      <c r="AK33" s="54"/>
      <c r="AL33" s="54"/>
      <c r="AM33" s="37" t="s">
        <v>57</v>
      </c>
      <c r="AN33" s="37"/>
      <c r="AO33" s="54" t="s">
        <v>289</v>
      </c>
      <c r="AP33" s="54"/>
      <c r="AQ33" s="54"/>
      <c r="AR33" s="54"/>
      <c r="AS33" s="54"/>
      <c r="AT33" s="54"/>
      <c r="AU33" s="54"/>
      <c r="AV33" s="54"/>
      <c r="AW33" s="54"/>
      <c r="AX33" s="54"/>
      <c r="AY33" s="54"/>
      <c r="AZ33" s="54"/>
      <c r="BA33" s="54"/>
      <c r="BB33" s="54"/>
      <c r="BC33" s="54"/>
      <c r="BD33" s="37"/>
      <c r="BE33" s="54" t="s">
        <v>291</v>
      </c>
      <c r="BF33" s="54"/>
      <c r="BG33" s="54" t="s">
        <v>162</v>
      </c>
      <c r="BH33" s="54"/>
      <c r="BI33" s="54"/>
      <c r="BJ33" s="54"/>
      <c r="BK33" s="54"/>
      <c r="BL33" s="54"/>
      <c r="BM33" s="54"/>
      <c r="BN33" s="54"/>
      <c r="BO33" s="54"/>
      <c r="BP33" s="54"/>
      <c r="BQ33" s="54"/>
      <c r="BR33" s="54"/>
      <c r="BS33" s="54"/>
      <c r="BT33" s="54"/>
      <c r="BU33" s="54"/>
      <c r="BV33" s="37"/>
      <c r="BW33" s="37" t="s">
        <v>291</v>
      </c>
      <c r="BX33" s="37"/>
      <c r="BY33" s="54" t="s">
        <v>109</v>
      </c>
      <c r="BZ33" s="54"/>
      <c r="CA33" s="54"/>
      <c r="CB33" s="54"/>
      <c r="CC33" s="54"/>
      <c r="CD33" s="54"/>
      <c r="CE33" s="54"/>
      <c r="CF33" s="54"/>
      <c r="CG33" s="54"/>
      <c r="CH33" s="54"/>
      <c r="CI33" s="54"/>
      <c r="CJ33" s="54"/>
      <c r="CK33" s="54"/>
      <c r="CL33" s="54"/>
      <c r="CM33" s="54"/>
      <c r="CN33" s="54"/>
      <c r="CO33" s="37" t="s">
        <v>57</v>
      </c>
      <c r="CP33" s="37"/>
      <c r="CQ33" s="54" t="s">
        <v>292</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奈良県葛城地区清掃事務組合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葛󠄀城市土地開発公社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学校給食特別会計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介護保険特別会計（保険事業勘定）</v>
      </c>
      <c r="X35" s="55"/>
      <c r="Y35" s="55"/>
      <c r="Z35" s="55"/>
      <c r="AA35" s="55"/>
      <c r="AB35" s="55"/>
      <c r="AC35" s="55"/>
      <c r="AD35" s="55"/>
      <c r="AE35" s="55"/>
      <c r="AF35" s="55"/>
      <c r="AG35" s="55"/>
      <c r="AH35" s="55"/>
      <c r="AI35" s="55"/>
      <c r="AJ35" s="55"/>
      <c r="AK35" s="55"/>
      <c r="AL35" s="2"/>
      <c r="AM35" s="38">
        <f t="shared" ref="AM35:AM43" si="2">IF(AO35="","",AM34+1)</f>
        <v>10</v>
      </c>
      <c r="AN35" s="38"/>
      <c r="AO35" s="55" t="str">
        <f>IF('各会計、関係団体の財政状況及び健全化判断比率'!B34="","",'各会計、関係団体の財政状況及び健全化判断比率'!B34)</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奈良県市町村総合事務組合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奈良県信用保証協会</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霊苑事業特別会計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介護保険特別会計（介護サービス事業勘定）</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奈良県広域水質検査センター組合</v>
      </c>
      <c r="BZ36" s="55"/>
      <c r="CA36" s="55"/>
      <c r="CB36" s="55"/>
      <c r="CC36" s="55"/>
      <c r="CD36" s="55"/>
      <c r="CE36" s="55"/>
      <c r="CF36" s="55"/>
      <c r="CG36" s="55"/>
      <c r="CH36" s="55"/>
      <c r="CI36" s="55"/>
      <c r="CJ36" s="55"/>
      <c r="CK36" s="55"/>
      <c r="CL36" s="55"/>
      <c r="CM36" s="55"/>
      <c r="CN36" s="2"/>
      <c r="CO36" s="38">
        <f t="shared" si="5"/>
        <v>19</v>
      </c>
      <c r="CP36" s="38"/>
      <c r="CQ36" s="55" t="str">
        <f>IF('各会計、関係団体の財政状況及び健全化判断比率'!BS9="","",'各会計、関係団体の財政状況及び健全化判断比率'!BS9)</f>
        <v>葛󠄀城市シルバー人材センター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葛城市・広陵町介護認定審査会特別会計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奈良県住宅新築資金等貸付金回収管理組合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8</v>
      </c>
      <c r="V38" s="38"/>
      <c r="W38" s="55" t="str">
        <f>IF('各会計、関係団体の財政状況及び健全化判断比率'!B32="","",'各会計、関係団体の財政状況及び健全化判断比率'!B32)</f>
        <v>後期高齢者医療保険特別会計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奈良県後期高齢者医療広域連合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奈良県広域消防組合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293</v>
      </c>
      <c r="E46" s="1" t="s">
        <v>294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jJ+x1QjEifdQzS0sIYWp7vTge2NRAft0fIEy2vNOF1yqb5srqDd32pa+ozksd+uFBZeMDxMXn2xTh0lYWJq68w==" saltValue="vTBiqQwdPPXInbyb7GodY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0" zoomScaleNormal="50" zoomScaleSheetLayoutView="100" workbookViewId="0">
      <selection activeCell="O44" sqref="O44"/>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530</v>
      </c>
      <c r="G33" s="883" t="s">
        <v>531</v>
      </c>
      <c r="H33" s="883" t="s">
        <v>532</v>
      </c>
      <c r="I33" s="883" t="s">
        <v>259</v>
      </c>
      <c r="J33" s="887" t="s">
        <v>533</v>
      </c>
      <c r="K33" s="862"/>
      <c r="L33" s="862"/>
      <c r="M33" s="862"/>
      <c r="N33" s="862"/>
      <c r="O33" s="862"/>
      <c r="P33" s="862"/>
    </row>
    <row r="34" spans="1:16" ht="39" customHeight="1">
      <c r="A34" s="862"/>
      <c r="B34" s="864"/>
      <c r="C34" s="870" t="s">
        <v>470</v>
      </c>
      <c r="D34" s="870"/>
      <c r="E34" s="875"/>
      <c r="F34" s="879">
        <v>16.02</v>
      </c>
      <c r="G34" s="884">
        <v>14.73</v>
      </c>
      <c r="H34" s="884">
        <v>14.45</v>
      </c>
      <c r="I34" s="884">
        <v>11.63</v>
      </c>
      <c r="J34" s="888">
        <v>8.59</v>
      </c>
      <c r="K34" s="862"/>
      <c r="L34" s="862"/>
      <c r="M34" s="862"/>
      <c r="N34" s="862"/>
      <c r="O34" s="862"/>
      <c r="P34" s="862"/>
    </row>
    <row r="35" spans="1:16" ht="39" customHeight="1">
      <c r="A35" s="862"/>
      <c r="B35" s="865"/>
      <c r="C35" s="871" t="s">
        <v>457</v>
      </c>
      <c r="D35" s="871"/>
      <c r="E35" s="876"/>
      <c r="F35" s="880">
        <v>0.93</v>
      </c>
      <c r="G35" s="885">
        <v>7.1</v>
      </c>
      <c r="H35" s="885">
        <v>6.77</v>
      </c>
      <c r="I35" s="885">
        <v>3.54</v>
      </c>
      <c r="J35" s="889">
        <v>3.02</v>
      </c>
      <c r="K35" s="862"/>
      <c r="L35" s="862"/>
      <c r="M35" s="862"/>
      <c r="N35" s="862"/>
      <c r="O35" s="862"/>
      <c r="P35" s="862"/>
    </row>
    <row r="36" spans="1:16" ht="39" customHeight="1">
      <c r="A36" s="862"/>
      <c r="B36" s="865"/>
      <c r="C36" s="871" t="s">
        <v>354</v>
      </c>
      <c r="D36" s="871"/>
      <c r="E36" s="876"/>
      <c r="F36" s="880">
        <v>0.28000000000000003</v>
      </c>
      <c r="G36" s="885">
        <v>0.44</v>
      </c>
      <c r="H36" s="885">
        <v>0.44</v>
      </c>
      <c r="I36" s="885">
        <v>0.43</v>
      </c>
      <c r="J36" s="889">
        <v>0.97</v>
      </c>
      <c r="K36" s="862"/>
      <c r="L36" s="862"/>
      <c r="M36" s="862"/>
      <c r="N36" s="862"/>
      <c r="O36" s="862"/>
      <c r="P36" s="862"/>
    </row>
    <row r="37" spans="1:16" ht="39" customHeight="1">
      <c r="A37" s="862"/>
      <c r="B37" s="865"/>
      <c r="C37" s="871" t="s">
        <v>233</v>
      </c>
      <c r="D37" s="871"/>
      <c r="E37" s="876"/>
      <c r="F37" s="880">
        <v>1.69</v>
      </c>
      <c r="G37" s="885">
        <v>0.6</v>
      </c>
      <c r="H37" s="885">
        <v>0.23</v>
      </c>
      <c r="I37" s="885">
        <v>0.11</v>
      </c>
      <c r="J37" s="889">
        <v>0.21</v>
      </c>
      <c r="K37" s="862"/>
      <c r="L37" s="862"/>
      <c r="M37" s="862"/>
      <c r="N37" s="862"/>
      <c r="O37" s="862"/>
      <c r="P37" s="862"/>
    </row>
    <row r="38" spans="1:16" ht="39" customHeight="1">
      <c r="A38" s="862"/>
      <c r="B38" s="865"/>
      <c r="C38" s="871" t="s">
        <v>203</v>
      </c>
      <c r="D38" s="871"/>
      <c r="E38" s="876"/>
      <c r="F38" s="880">
        <v>1.02</v>
      </c>
      <c r="G38" s="885">
        <v>1.41</v>
      </c>
      <c r="H38" s="885">
        <v>1.69</v>
      </c>
      <c r="I38" s="885">
        <v>0.47</v>
      </c>
      <c r="J38" s="889">
        <v>0.17</v>
      </c>
      <c r="K38" s="862"/>
      <c r="L38" s="862"/>
      <c r="M38" s="862"/>
      <c r="N38" s="862"/>
      <c r="O38" s="862"/>
      <c r="P38" s="862"/>
    </row>
    <row r="39" spans="1:16" ht="39" customHeight="1">
      <c r="A39" s="862"/>
      <c r="B39" s="865"/>
      <c r="C39" s="871" t="s">
        <v>219</v>
      </c>
      <c r="D39" s="871"/>
      <c r="E39" s="876"/>
      <c r="F39" s="880">
        <v>0</v>
      </c>
      <c r="G39" s="885">
        <v>0</v>
      </c>
      <c r="H39" s="885">
        <v>0</v>
      </c>
      <c r="I39" s="885">
        <v>1.e-002</v>
      </c>
      <c r="J39" s="889">
        <v>1.e-002</v>
      </c>
      <c r="K39" s="862"/>
      <c r="L39" s="862"/>
      <c r="M39" s="862"/>
      <c r="N39" s="862"/>
      <c r="O39" s="862"/>
      <c r="P39" s="862"/>
    </row>
    <row r="40" spans="1:16" ht="39" customHeight="1">
      <c r="A40" s="862"/>
      <c r="B40" s="865"/>
      <c r="C40" s="871" t="s">
        <v>461</v>
      </c>
      <c r="D40" s="871"/>
      <c r="E40" s="876"/>
      <c r="F40" s="880">
        <v>1.e-002</v>
      </c>
      <c r="G40" s="885">
        <v>1.e-002</v>
      </c>
      <c r="H40" s="885">
        <v>0</v>
      </c>
      <c r="I40" s="885">
        <v>0</v>
      </c>
      <c r="J40" s="889">
        <v>0</v>
      </c>
      <c r="K40" s="862"/>
      <c r="L40" s="862"/>
      <c r="M40" s="862"/>
      <c r="N40" s="862"/>
      <c r="O40" s="862"/>
      <c r="P40" s="862"/>
    </row>
    <row r="41" spans="1:16" ht="39" customHeight="1">
      <c r="A41" s="862"/>
      <c r="B41" s="865"/>
      <c r="C41" s="871" t="s">
        <v>460</v>
      </c>
      <c r="D41" s="871"/>
      <c r="E41" s="876"/>
      <c r="F41" s="880">
        <v>0</v>
      </c>
      <c r="G41" s="885">
        <v>0</v>
      </c>
      <c r="H41" s="885">
        <v>0</v>
      </c>
      <c r="I41" s="885">
        <v>0</v>
      </c>
      <c r="J41" s="889">
        <v>0</v>
      </c>
      <c r="K41" s="862"/>
      <c r="L41" s="862"/>
      <c r="M41" s="862"/>
      <c r="N41" s="862"/>
      <c r="O41" s="862"/>
      <c r="P41" s="862"/>
    </row>
    <row r="42" spans="1:16" ht="39" customHeight="1">
      <c r="A42" s="862"/>
      <c r="B42" s="866"/>
      <c r="C42" s="871" t="s">
        <v>535</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306</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rtwBgKwFc1ddnEhQVX759haolRnWJ0BQ6T4mc80SvPjsZyXapEFqQRBuN7AzHwf05/rQsFBB5taAJU30axRXCg==" saltValue="Me+u9BiA7FF5V94Kj2B07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0" zoomScaleNormal="50" zoomScaleSheetLayoutView="55" workbookViewId="0">
      <selection activeCell="Q43" sqref="Q4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530</v>
      </c>
      <c r="L44" s="950" t="s">
        <v>531</v>
      </c>
      <c r="M44" s="950" t="s">
        <v>532</v>
      </c>
      <c r="N44" s="950" t="s">
        <v>259</v>
      </c>
      <c r="O44" s="959" t="s">
        <v>533</v>
      </c>
      <c r="P44" s="734"/>
      <c r="Q44" s="734"/>
      <c r="R44" s="734"/>
      <c r="S44" s="734"/>
      <c r="T44" s="734"/>
      <c r="U44" s="734"/>
    </row>
    <row r="45" spans="1:21" ht="30.75" customHeight="1">
      <c r="A45" s="734"/>
      <c r="B45" s="892" t="s">
        <v>24</v>
      </c>
      <c r="C45" s="906"/>
      <c r="D45" s="916"/>
      <c r="E45" s="925" t="s">
        <v>21</v>
      </c>
      <c r="F45" s="925"/>
      <c r="G45" s="925"/>
      <c r="H45" s="925"/>
      <c r="I45" s="925"/>
      <c r="J45" s="934"/>
      <c r="K45" s="942">
        <v>1716</v>
      </c>
      <c r="L45" s="951">
        <v>1832</v>
      </c>
      <c r="M45" s="951">
        <v>1929</v>
      </c>
      <c r="N45" s="951">
        <v>1928</v>
      </c>
      <c r="O45" s="960">
        <v>1888</v>
      </c>
      <c r="P45" s="734"/>
      <c r="Q45" s="734"/>
      <c r="R45" s="734"/>
      <c r="S45" s="734"/>
      <c r="T45" s="734"/>
      <c r="U45" s="734"/>
    </row>
    <row r="46" spans="1:21" ht="30.75" customHeight="1">
      <c r="A46" s="734"/>
      <c r="B46" s="893"/>
      <c r="C46" s="907"/>
      <c r="D46" s="917"/>
      <c r="E46" s="926" t="s">
        <v>27</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30</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36</v>
      </c>
      <c r="F48" s="926"/>
      <c r="G48" s="926"/>
      <c r="H48" s="926"/>
      <c r="I48" s="926"/>
      <c r="J48" s="935"/>
      <c r="K48" s="943">
        <v>628</v>
      </c>
      <c r="L48" s="952">
        <v>589</v>
      </c>
      <c r="M48" s="952">
        <v>353</v>
      </c>
      <c r="N48" s="952">
        <v>333</v>
      </c>
      <c r="O48" s="961">
        <v>307</v>
      </c>
      <c r="P48" s="734"/>
      <c r="Q48" s="734"/>
      <c r="R48" s="734"/>
      <c r="S48" s="734"/>
      <c r="T48" s="734"/>
      <c r="U48" s="734"/>
    </row>
    <row r="49" spans="1:21" ht="30.75" customHeight="1">
      <c r="A49" s="734"/>
      <c r="B49" s="893"/>
      <c r="C49" s="907"/>
      <c r="D49" s="917"/>
      <c r="E49" s="926" t="s">
        <v>0</v>
      </c>
      <c r="F49" s="926"/>
      <c r="G49" s="926"/>
      <c r="H49" s="926"/>
      <c r="I49" s="926"/>
      <c r="J49" s="935"/>
      <c r="K49" s="943">
        <v>33</v>
      </c>
      <c r="L49" s="952">
        <v>30</v>
      </c>
      <c r="M49" s="952">
        <v>31</v>
      </c>
      <c r="N49" s="952">
        <v>36</v>
      </c>
      <c r="O49" s="961">
        <v>43</v>
      </c>
      <c r="P49" s="734"/>
      <c r="Q49" s="734"/>
      <c r="R49" s="734"/>
      <c r="S49" s="734"/>
      <c r="T49" s="734"/>
      <c r="U49" s="734"/>
    </row>
    <row r="50" spans="1:21" ht="30.75" customHeight="1">
      <c r="A50" s="734"/>
      <c r="B50" s="893"/>
      <c r="C50" s="907"/>
      <c r="D50" s="917"/>
      <c r="E50" s="926" t="s">
        <v>38</v>
      </c>
      <c r="F50" s="926"/>
      <c r="G50" s="926"/>
      <c r="H50" s="926"/>
      <c r="I50" s="926"/>
      <c r="J50" s="935"/>
      <c r="K50" s="943" t="s">
        <v>197</v>
      </c>
      <c r="L50" s="952" t="s">
        <v>197</v>
      </c>
      <c r="M50" s="952" t="s">
        <v>197</v>
      </c>
      <c r="N50" s="952" t="s">
        <v>197</v>
      </c>
      <c r="O50" s="961" t="s">
        <v>197</v>
      </c>
      <c r="P50" s="734"/>
      <c r="Q50" s="734"/>
      <c r="R50" s="734"/>
      <c r="S50" s="734"/>
      <c r="T50" s="734"/>
      <c r="U50" s="734"/>
    </row>
    <row r="51" spans="1:21" ht="30.75" customHeight="1">
      <c r="A51" s="734"/>
      <c r="B51" s="894"/>
      <c r="C51" s="908"/>
      <c r="D51" s="918"/>
      <c r="E51" s="926" t="s">
        <v>42</v>
      </c>
      <c r="F51" s="926"/>
      <c r="G51" s="926"/>
      <c r="H51" s="926"/>
      <c r="I51" s="926"/>
      <c r="J51" s="935"/>
      <c r="K51" s="943" t="s">
        <v>197</v>
      </c>
      <c r="L51" s="952" t="s">
        <v>197</v>
      </c>
      <c r="M51" s="952" t="s">
        <v>197</v>
      </c>
      <c r="N51" s="952" t="s">
        <v>197</v>
      </c>
      <c r="O51" s="961" t="s">
        <v>197</v>
      </c>
      <c r="P51" s="734"/>
      <c r="Q51" s="734"/>
      <c r="R51" s="734"/>
      <c r="S51" s="734"/>
      <c r="T51" s="734"/>
      <c r="U51" s="734"/>
    </row>
    <row r="52" spans="1:21" ht="30.75" customHeight="1">
      <c r="A52" s="734"/>
      <c r="B52" s="895" t="s">
        <v>45</v>
      </c>
      <c r="C52" s="909"/>
      <c r="D52" s="918"/>
      <c r="E52" s="926" t="s">
        <v>46</v>
      </c>
      <c r="F52" s="926"/>
      <c r="G52" s="926"/>
      <c r="H52" s="926"/>
      <c r="I52" s="926"/>
      <c r="J52" s="935"/>
      <c r="K52" s="943">
        <v>1626</v>
      </c>
      <c r="L52" s="952">
        <v>1647</v>
      </c>
      <c r="M52" s="952">
        <v>1699</v>
      </c>
      <c r="N52" s="952">
        <v>1632</v>
      </c>
      <c r="O52" s="961">
        <v>1577</v>
      </c>
      <c r="P52" s="734"/>
      <c r="Q52" s="734"/>
      <c r="R52" s="734"/>
      <c r="S52" s="734"/>
      <c r="T52" s="734"/>
      <c r="U52" s="734"/>
    </row>
    <row r="53" spans="1:21" ht="30.75" customHeight="1">
      <c r="A53" s="734"/>
      <c r="B53" s="896" t="s">
        <v>47</v>
      </c>
      <c r="C53" s="910"/>
      <c r="D53" s="919"/>
      <c r="E53" s="927" t="s">
        <v>50</v>
      </c>
      <c r="F53" s="927"/>
      <c r="G53" s="927"/>
      <c r="H53" s="927"/>
      <c r="I53" s="927"/>
      <c r="J53" s="936"/>
      <c r="K53" s="944">
        <v>751</v>
      </c>
      <c r="L53" s="953">
        <v>804</v>
      </c>
      <c r="M53" s="953">
        <v>614</v>
      </c>
      <c r="N53" s="953">
        <v>665</v>
      </c>
      <c r="O53" s="962">
        <v>661</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530</v>
      </c>
      <c r="L57" s="954" t="s">
        <v>531</v>
      </c>
      <c r="M57" s="954" t="s">
        <v>532</v>
      </c>
      <c r="N57" s="954" t="s">
        <v>259</v>
      </c>
      <c r="O57" s="964" t="s">
        <v>533</v>
      </c>
      <c r="P57" s="734"/>
      <c r="Q57" s="734"/>
      <c r="R57" s="734"/>
      <c r="S57" s="734"/>
      <c r="T57" s="734"/>
      <c r="U57" s="734"/>
    </row>
    <row r="58" spans="1:21" ht="31.5" customHeight="1">
      <c r="B58" s="900" t="s">
        <v>60</v>
      </c>
      <c r="C58" s="913"/>
      <c r="D58" s="920" t="s">
        <v>63</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44</v>
      </c>
      <c r="E61" s="932"/>
      <c r="F61" s="932"/>
      <c r="G61" s="932"/>
      <c r="H61" s="932"/>
      <c r="I61" s="932"/>
      <c r="J61" s="932"/>
      <c r="K61" s="932"/>
      <c r="L61" s="932"/>
      <c r="M61" s="932"/>
      <c r="N61" s="932"/>
      <c r="O61" s="932"/>
    </row>
    <row r="62" spans="1:21" ht="24" customHeight="1">
      <c r="B62" s="904"/>
      <c r="C62" s="904"/>
      <c r="D62" s="923" t="s">
        <v>37</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aPzTVXJGJqTJR9ttu37Dym/WVllzv6ddyZIeGH8AF+SgF9OiThsDVZfdVv8ATMtuRgcMzgumEGmqPTPuy/Fzmg==" saltValue="tJLhffHGDZfaIEhrU2KeW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8" scale="7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50" zoomScaleNormal="50" zoomScaleSheetLayoutView="100" workbookViewId="0">
      <selection activeCell="M42" sqref="M42"/>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530</v>
      </c>
      <c r="J40" s="950" t="s">
        <v>531</v>
      </c>
      <c r="K40" s="950" t="s">
        <v>532</v>
      </c>
      <c r="L40" s="950" t="s">
        <v>259</v>
      </c>
      <c r="M40" s="990" t="s">
        <v>533</v>
      </c>
    </row>
    <row r="41" spans="2:13" ht="27.75" customHeight="1">
      <c r="B41" s="892" t="s">
        <v>32</v>
      </c>
      <c r="C41" s="906"/>
      <c r="D41" s="916"/>
      <c r="E41" s="973" t="s">
        <v>52</v>
      </c>
      <c r="F41" s="973"/>
      <c r="G41" s="973"/>
      <c r="H41" s="979"/>
      <c r="I41" s="983">
        <v>20354</v>
      </c>
      <c r="J41" s="987">
        <v>19970</v>
      </c>
      <c r="K41" s="987">
        <v>19158</v>
      </c>
      <c r="L41" s="987">
        <v>18999</v>
      </c>
      <c r="M41" s="991">
        <v>18225</v>
      </c>
    </row>
    <row r="42" spans="2:13" ht="27.75" customHeight="1">
      <c r="B42" s="893"/>
      <c r="C42" s="907"/>
      <c r="D42" s="917"/>
      <c r="E42" s="974" t="s">
        <v>71</v>
      </c>
      <c r="F42" s="974"/>
      <c r="G42" s="974"/>
      <c r="H42" s="980"/>
      <c r="I42" s="984" t="s">
        <v>197</v>
      </c>
      <c r="J42" s="988" t="s">
        <v>197</v>
      </c>
      <c r="K42" s="988" t="s">
        <v>197</v>
      </c>
      <c r="L42" s="988" t="s">
        <v>197</v>
      </c>
      <c r="M42" s="992" t="s">
        <v>197</v>
      </c>
    </row>
    <row r="43" spans="2:13" ht="27.75" customHeight="1">
      <c r="B43" s="893"/>
      <c r="C43" s="907"/>
      <c r="D43" s="917"/>
      <c r="E43" s="974" t="s">
        <v>72</v>
      </c>
      <c r="F43" s="974"/>
      <c r="G43" s="974"/>
      <c r="H43" s="980"/>
      <c r="I43" s="984">
        <v>5647</v>
      </c>
      <c r="J43" s="988">
        <v>5279</v>
      </c>
      <c r="K43" s="988">
        <v>4333</v>
      </c>
      <c r="L43" s="988">
        <v>3500</v>
      </c>
      <c r="M43" s="992">
        <v>2764</v>
      </c>
    </row>
    <row r="44" spans="2:13" ht="27.75" customHeight="1">
      <c r="B44" s="893"/>
      <c r="C44" s="907"/>
      <c r="D44" s="917"/>
      <c r="E44" s="974" t="s">
        <v>74</v>
      </c>
      <c r="F44" s="974"/>
      <c r="G44" s="974"/>
      <c r="H44" s="980"/>
      <c r="I44" s="984">
        <v>140</v>
      </c>
      <c r="J44" s="988">
        <v>161</v>
      </c>
      <c r="K44" s="988">
        <v>163</v>
      </c>
      <c r="L44" s="988">
        <v>152</v>
      </c>
      <c r="M44" s="992">
        <v>155</v>
      </c>
    </row>
    <row r="45" spans="2:13" ht="27.75" customHeight="1">
      <c r="B45" s="893"/>
      <c r="C45" s="907"/>
      <c r="D45" s="917"/>
      <c r="E45" s="974" t="s">
        <v>76</v>
      </c>
      <c r="F45" s="974"/>
      <c r="G45" s="974"/>
      <c r="H45" s="980"/>
      <c r="I45" s="984">
        <v>1106</v>
      </c>
      <c r="J45" s="988">
        <v>886</v>
      </c>
      <c r="K45" s="988">
        <v>806</v>
      </c>
      <c r="L45" s="988">
        <v>677</v>
      </c>
      <c r="M45" s="992">
        <v>647</v>
      </c>
    </row>
    <row r="46" spans="2:13" ht="27.75" customHeight="1">
      <c r="B46" s="893"/>
      <c r="C46" s="907"/>
      <c r="D46" s="918"/>
      <c r="E46" s="974" t="s">
        <v>75</v>
      </c>
      <c r="F46" s="974"/>
      <c r="G46" s="974"/>
      <c r="H46" s="980"/>
      <c r="I46" s="984">
        <v>263</v>
      </c>
      <c r="J46" s="988">
        <v>82</v>
      </c>
      <c r="K46" s="988">
        <v>144</v>
      </c>
      <c r="L46" s="988">
        <v>144</v>
      </c>
      <c r="M46" s="992">
        <v>144</v>
      </c>
    </row>
    <row r="47" spans="2:13" ht="27.75" customHeight="1">
      <c r="B47" s="893"/>
      <c r="C47" s="907"/>
      <c r="D47" s="971"/>
      <c r="E47" s="975" t="s">
        <v>78</v>
      </c>
      <c r="F47" s="978"/>
      <c r="G47" s="978"/>
      <c r="H47" s="981"/>
      <c r="I47" s="984" t="s">
        <v>197</v>
      </c>
      <c r="J47" s="988" t="s">
        <v>197</v>
      </c>
      <c r="K47" s="988" t="s">
        <v>197</v>
      </c>
      <c r="L47" s="988" t="s">
        <v>197</v>
      </c>
      <c r="M47" s="992" t="s">
        <v>197</v>
      </c>
    </row>
    <row r="48" spans="2:13" ht="27.75" customHeight="1">
      <c r="B48" s="893"/>
      <c r="C48" s="907"/>
      <c r="D48" s="917"/>
      <c r="E48" s="974" t="s">
        <v>83</v>
      </c>
      <c r="F48" s="974"/>
      <c r="G48" s="974"/>
      <c r="H48" s="980"/>
      <c r="I48" s="984" t="s">
        <v>197</v>
      </c>
      <c r="J48" s="988" t="s">
        <v>197</v>
      </c>
      <c r="K48" s="988" t="s">
        <v>197</v>
      </c>
      <c r="L48" s="988" t="s">
        <v>197</v>
      </c>
      <c r="M48" s="992" t="s">
        <v>197</v>
      </c>
    </row>
    <row r="49" spans="2:13" ht="27.75" customHeight="1">
      <c r="B49" s="894"/>
      <c r="C49" s="908"/>
      <c r="D49" s="917"/>
      <c r="E49" s="974" t="s">
        <v>89</v>
      </c>
      <c r="F49" s="974"/>
      <c r="G49" s="974"/>
      <c r="H49" s="980"/>
      <c r="I49" s="984" t="s">
        <v>197</v>
      </c>
      <c r="J49" s="988" t="s">
        <v>197</v>
      </c>
      <c r="K49" s="988" t="s">
        <v>197</v>
      </c>
      <c r="L49" s="988" t="s">
        <v>197</v>
      </c>
      <c r="M49" s="992" t="s">
        <v>197</v>
      </c>
    </row>
    <row r="50" spans="2:13" ht="27.75" customHeight="1">
      <c r="B50" s="968" t="s">
        <v>91</v>
      </c>
      <c r="C50" s="970"/>
      <c r="D50" s="972"/>
      <c r="E50" s="974" t="s">
        <v>93</v>
      </c>
      <c r="F50" s="974"/>
      <c r="G50" s="974"/>
      <c r="H50" s="980"/>
      <c r="I50" s="984">
        <v>3806</v>
      </c>
      <c r="J50" s="988">
        <v>4131</v>
      </c>
      <c r="K50" s="988">
        <v>4564</v>
      </c>
      <c r="L50" s="988">
        <v>5027</v>
      </c>
      <c r="M50" s="992">
        <v>5111</v>
      </c>
    </row>
    <row r="51" spans="2:13" ht="27.75" customHeight="1">
      <c r="B51" s="893"/>
      <c r="C51" s="907"/>
      <c r="D51" s="917"/>
      <c r="E51" s="974" t="s">
        <v>96</v>
      </c>
      <c r="F51" s="974"/>
      <c r="G51" s="974"/>
      <c r="H51" s="980"/>
      <c r="I51" s="984">
        <v>149</v>
      </c>
      <c r="J51" s="988">
        <v>135</v>
      </c>
      <c r="K51" s="988">
        <v>120</v>
      </c>
      <c r="L51" s="988">
        <v>105</v>
      </c>
      <c r="M51" s="992">
        <v>89</v>
      </c>
    </row>
    <row r="52" spans="2:13" ht="27.75" customHeight="1">
      <c r="B52" s="894"/>
      <c r="C52" s="908"/>
      <c r="D52" s="917"/>
      <c r="E52" s="974" t="s">
        <v>40</v>
      </c>
      <c r="F52" s="974"/>
      <c r="G52" s="974"/>
      <c r="H52" s="980"/>
      <c r="I52" s="984">
        <v>19747</v>
      </c>
      <c r="J52" s="988">
        <v>18845</v>
      </c>
      <c r="K52" s="988">
        <v>18059</v>
      </c>
      <c r="L52" s="988">
        <v>17334</v>
      </c>
      <c r="M52" s="992">
        <v>16271</v>
      </c>
    </row>
    <row r="53" spans="2:13" ht="27.75" customHeight="1">
      <c r="B53" s="896" t="s">
        <v>47</v>
      </c>
      <c r="C53" s="910"/>
      <c r="D53" s="919"/>
      <c r="E53" s="976" t="s">
        <v>98</v>
      </c>
      <c r="F53" s="976"/>
      <c r="G53" s="976"/>
      <c r="H53" s="982"/>
      <c r="I53" s="985">
        <v>3807</v>
      </c>
      <c r="J53" s="989">
        <v>3268</v>
      </c>
      <c r="K53" s="989">
        <v>1860</v>
      </c>
      <c r="L53" s="989">
        <v>1007</v>
      </c>
      <c r="M53" s="993">
        <v>464</v>
      </c>
    </row>
    <row r="54" spans="2:13" ht="27.75" customHeight="1">
      <c r="B54" s="969"/>
      <c r="C54" s="868"/>
      <c r="D54" s="868"/>
      <c r="E54" s="977"/>
      <c r="F54" s="977"/>
      <c r="G54" s="977"/>
      <c r="H54" s="977"/>
      <c r="I54" s="986"/>
      <c r="J54" s="986"/>
      <c r="K54" s="986"/>
      <c r="L54" s="986"/>
      <c r="M54" s="986"/>
    </row>
    <row r="55" spans="2:13"/>
  </sheetData>
  <sheetProtection algorithmName="SHA-512" hashValue="QXdgWQ2XvuLMPjfXs+4XAvbMieJPxQAYh0C8oZc98xQNRzueaAe734P4YHJKscvQSZUt5Dz9uhos0BeRiJdSow==" saltValue="qvdL746/zF13lBfwKo1kL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0" zoomScaleNormal="50" zoomScaleSheetLayoutView="100" workbookViewId="0">
      <selection activeCell="O61" sqref="O6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5</v>
      </c>
      <c r="C54" s="1000"/>
      <c r="D54" s="1000"/>
      <c r="E54" s="1009" t="s">
        <v>16</v>
      </c>
      <c r="F54" s="1016" t="s">
        <v>532</v>
      </c>
      <c r="G54" s="1016" t="s">
        <v>259</v>
      </c>
      <c r="H54" s="1024" t="s">
        <v>533</v>
      </c>
    </row>
    <row r="55" spans="2:8" ht="52.5" customHeight="1">
      <c r="B55" s="995"/>
      <c r="C55" s="1001" t="s">
        <v>102</v>
      </c>
      <c r="D55" s="1001"/>
      <c r="E55" s="1010"/>
      <c r="F55" s="1017">
        <v>2446</v>
      </c>
      <c r="G55" s="1017">
        <v>2447</v>
      </c>
      <c r="H55" s="1025">
        <v>2449</v>
      </c>
    </row>
    <row r="56" spans="2:8" ht="52.5" customHeight="1">
      <c r="B56" s="996"/>
      <c r="C56" s="1002" t="s">
        <v>105</v>
      </c>
      <c r="D56" s="1002"/>
      <c r="E56" s="1011"/>
      <c r="F56" s="1018">
        <v>159</v>
      </c>
      <c r="G56" s="1018">
        <v>342</v>
      </c>
      <c r="H56" s="1026">
        <v>379</v>
      </c>
    </row>
    <row r="57" spans="2:8" ht="53.25" customHeight="1">
      <c r="B57" s="996"/>
      <c r="C57" s="1003" t="s">
        <v>68</v>
      </c>
      <c r="D57" s="1003"/>
      <c r="E57" s="1012"/>
      <c r="F57" s="1019">
        <v>2140</v>
      </c>
      <c r="G57" s="1019">
        <v>2247</v>
      </c>
      <c r="H57" s="1027">
        <v>2099</v>
      </c>
    </row>
    <row r="58" spans="2:8" ht="45.75" customHeight="1">
      <c r="B58" s="997"/>
      <c r="C58" s="1004" t="s">
        <v>401</v>
      </c>
      <c r="D58" s="1007"/>
      <c r="E58" s="1013"/>
      <c r="F58" s="1020">
        <v>1034</v>
      </c>
      <c r="G58" s="1020">
        <v>945</v>
      </c>
      <c r="H58" s="1028">
        <v>764</v>
      </c>
    </row>
    <row r="59" spans="2:8" ht="45.75" customHeight="1">
      <c r="B59" s="997"/>
      <c r="C59" s="1004" t="s">
        <v>395</v>
      </c>
      <c r="D59" s="1007"/>
      <c r="E59" s="1013"/>
      <c r="F59" s="1020">
        <v>301</v>
      </c>
      <c r="G59" s="1020">
        <v>483</v>
      </c>
      <c r="H59" s="1028">
        <v>555</v>
      </c>
    </row>
    <row r="60" spans="2:8" ht="45.75" customHeight="1">
      <c r="B60" s="997"/>
      <c r="C60" s="1004" t="s">
        <v>82</v>
      </c>
      <c r="D60" s="1007"/>
      <c r="E60" s="1013"/>
      <c r="F60" s="1020">
        <v>255</v>
      </c>
      <c r="G60" s="1020">
        <v>258</v>
      </c>
      <c r="H60" s="1028">
        <v>257</v>
      </c>
    </row>
    <row r="61" spans="2:8" ht="45.75" customHeight="1">
      <c r="B61" s="997"/>
      <c r="C61" s="1004" t="s">
        <v>455</v>
      </c>
      <c r="D61" s="1007"/>
      <c r="E61" s="1013"/>
      <c r="F61" s="1020">
        <v>251</v>
      </c>
      <c r="G61" s="1020">
        <v>232</v>
      </c>
      <c r="H61" s="1028">
        <v>226</v>
      </c>
    </row>
    <row r="62" spans="2:8" ht="45.75" customHeight="1">
      <c r="B62" s="998"/>
      <c r="C62" s="1005" t="s">
        <v>211</v>
      </c>
      <c r="D62" s="1008"/>
      <c r="E62" s="1014"/>
      <c r="F62" s="1021">
        <v>186</v>
      </c>
      <c r="G62" s="1021">
        <v>151</v>
      </c>
      <c r="H62" s="1029">
        <v>121</v>
      </c>
    </row>
    <row r="63" spans="2:8" ht="52.5" customHeight="1">
      <c r="B63" s="999"/>
      <c r="C63" s="1006" t="s">
        <v>107</v>
      </c>
      <c r="D63" s="1006"/>
      <c r="E63" s="1015"/>
      <c r="F63" s="1022">
        <v>4746</v>
      </c>
      <c r="G63" s="1022">
        <v>5036</v>
      </c>
      <c r="H63" s="1030">
        <v>4928</v>
      </c>
    </row>
    <row r="64" spans="2:8"/>
  </sheetData>
  <sheetProtection algorithmName="SHA-512" hashValue="d3xzCIoUBFGhnvC+6zJVWRiB+FErdaKHd2WkZuzUJ/XZz3kVuumQkIJM247VgekXatl/7s0OtNztNPL/6XjBLA==" saltValue="4SKKKXFyE3HNcS7jQFlD8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8" scale="6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529</v>
      </c>
      <c r="G2" s="818"/>
      <c r="H2" s="828"/>
    </row>
    <row r="3" spans="1:8">
      <c r="A3" s="782" t="s">
        <v>489</v>
      </c>
      <c r="B3" s="767"/>
      <c r="C3" s="1039"/>
      <c r="D3" s="1042">
        <v>79549</v>
      </c>
      <c r="E3" s="1044"/>
      <c r="F3" s="1047">
        <v>76347</v>
      </c>
      <c r="G3" s="1049"/>
      <c r="H3" s="1052"/>
    </row>
    <row r="4" spans="1:8">
      <c r="A4" s="754"/>
      <c r="B4" s="766"/>
      <c r="C4" s="1040"/>
      <c r="D4" s="1043">
        <v>44653</v>
      </c>
      <c r="E4" s="1045"/>
      <c r="F4" s="1048">
        <v>41762</v>
      </c>
      <c r="G4" s="1050"/>
      <c r="H4" s="1053"/>
    </row>
    <row r="5" spans="1:8">
      <c r="A5" s="782" t="s">
        <v>321</v>
      </c>
      <c r="B5" s="767"/>
      <c r="C5" s="1039"/>
      <c r="D5" s="1042">
        <v>52354</v>
      </c>
      <c r="E5" s="1044"/>
      <c r="F5" s="1047">
        <v>69604</v>
      </c>
      <c r="G5" s="1049"/>
      <c r="H5" s="1052"/>
    </row>
    <row r="6" spans="1:8">
      <c r="A6" s="754"/>
      <c r="B6" s="766"/>
      <c r="C6" s="1040"/>
      <c r="D6" s="1043">
        <v>25651</v>
      </c>
      <c r="E6" s="1045"/>
      <c r="F6" s="1048">
        <v>36247</v>
      </c>
      <c r="G6" s="1050"/>
      <c r="H6" s="1053"/>
    </row>
    <row r="7" spans="1:8">
      <c r="A7" s="782" t="s">
        <v>133</v>
      </c>
      <c r="B7" s="767"/>
      <c r="C7" s="1039"/>
      <c r="D7" s="1042">
        <v>44398</v>
      </c>
      <c r="E7" s="1044"/>
      <c r="F7" s="1047">
        <v>68410</v>
      </c>
      <c r="G7" s="1049"/>
      <c r="H7" s="1052"/>
    </row>
    <row r="8" spans="1:8">
      <c r="A8" s="754"/>
      <c r="B8" s="766"/>
      <c r="C8" s="1040"/>
      <c r="D8" s="1043">
        <v>25653</v>
      </c>
      <c r="E8" s="1045"/>
      <c r="F8" s="1048">
        <v>35086</v>
      </c>
      <c r="G8" s="1050"/>
      <c r="H8" s="1053"/>
    </row>
    <row r="9" spans="1:8">
      <c r="A9" s="782" t="s">
        <v>526</v>
      </c>
      <c r="B9" s="767"/>
      <c r="C9" s="1039"/>
      <c r="D9" s="1042">
        <v>72936</v>
      </c>
      <c r="E9" s="1044"/>
      <c r="F9" s="1047">
        <v>73019</v>
      </c>
      <c r="G9" s="1049"/>
      <c r="H9" s="1052"/>
    </row>
    <row r="10" spans="1:8">
      <c r="A10" s="754"/>
      <c r="B10" s="766"/>
      <c r="C10" s="1040"/>
      <c r="D10" s="1043">
        <v>43206</v>
      </c>
      <c r="E10" s="1045"/>
      <c r="F10" s="1048">
        <v>39427</v>
      </c>
      <c r="G10" s="1050"/>
      <c r="H10" s="1053"/>
    </row>
    <row r="11" spans="1:8">
      <c r="A11" s="782" t="s">
        <v>527</v>
      </c>
      <c r="B11" s="767"/>
      <c r="C11" s="1039"/>
      <c r="D11" s="1042">
        <v>57302</v>
      </c>
      <c r="E11" s="1044"/>
      <c r="F11" s="1047">
        <v>76590</v>
      </c>
      <c r="G11" s="1049"/>
      <c r="H11" s="1052"/>
    </row>
    <row r="12" spans="1:8">
      <c r="A12" s="754"/>
      <c r="B12" s="766"/>
      <c r="C12" s="1041"/>
      <c r="D12" s="1043">
        <v>34380</v>
      </c>
      <c r="E12" s="1045"/>
      <c r="F12" s="1048">
        <v>42387</v>
      </c>
      <c r="G12" s="1050"/>
      <c r="H12" s="1053"/>
    </row>
    <row r="13" spans="1:8">
      <c r="A13" s="782"/>
      <c r="B13" s="767"/>
      <c r="C13" s="1039"/>
      <c r="D13" s="1042">
        <v>61308</v>
      </c>
      <c r="E13" s="1044"/>
      <c r="F13" s="1047">
        <v>72794</v>
      </c>
      <c r="G13" s="1051"/>
      <c r="H13" s="1052"/>
    </row>
    <row r="14" spans="1:8">
      <c r="A14" s="754"/>
      <c r="B14" s="766"/>
      <c r="C14" s="1040"/>
      <c r="D14" s="1043">
        <v>34709</v>
      </c>
      <c r="E14" s="1045"/>
      <c r="F14" s="1048">
        <v>38982</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88</v>
      </c>
      <c r="B19" s="1032">
        <f>ROUND(VALUE(SUBSTITUTE(実質収支比率等に係る経年分析!F$48,"▲","-")),2)</f>
        <v>0.95</v>
      </c>
      <c r="C19" s="1032">
        <f>ROUND(VALUE(SUBSTITUTE(実質収支比率等に係る経年分析!G$48,"▲","-")),2)</f>
        <v>7.12</v>
      </c>
      <c r="D19" s="1032">
        <f>ROUND(VALUE(SUBSTITUTE(実質収支比率等に係る経年分析!H$48,"▲","-")),2)</f>
        <v>6.78</v>
      </c>
      <c r="E19" s="1032">
        <f>ROUND(VALUE(SUBSTITUTE(実質収支比率等に係る経年分析!I$48,"▲","-")),2)</f>
        <v>3.55</v>
      </c>
      <c r="F19" s="1032">
        <f>ROUND(VALUE(SUBSTITUTE(実質収支比率等に係る経年分析!J$48,"▲","-")),2)</f>
        <v>3.03</v>
      </c>
    </row>
    <row r="20" spans="1:11">
      <c r="A20" s="1032" t="s">
        <v>31</v>
      </c>
      <c r="B20" s="1032">
        <f>ROUND(VALUE(SUBSTITUTE(実質収支比率等に係る経年分析!F$47,"▲","-")),2)</f>
        <v>25.12</v>
      </c>
      <c r="C20" s="1032">
        <f>ROUND(VALUE(SUBSTITUTE(実質収支比率等に係る経年分析!G$47,"▲","-")),2)</f>
        <v>24.25</v>
      </c>
      <c r="D20" s="1032">
        <f>ROUND(VALUE(SUBSTITUTE(実質収支比率等に係る経年分析!H$47,"▲","-")),2)</f>
        <v>24.6</v>
      </c>
      <c r="E20" s="1032">
        <f>ROUND(VALUE(SUBSTITUTE(実質収支比率等に係る経年分析!I$47,"▲","-")),2)</f>
        <v>24.13</v>
      </c>
      <c r="F20" s="1032">
        <f>ROUND(VALUE(SUBSTITUTE(実質収支比率等に係る経年分析!J$47,"▲","-")),2)</f>
        <v>23.34</v>
      </c>
    </row>
    <row r="21" spans="1:11">
      <c r="A21" s="1032" t="s">
        <v>111</v>
      </c>
      <c r="B21" s="1032">
        <f>IF(ISNUMBER(VALUE(SUBSTITUTE(実質収支比率等に係る経年分析!F$49,"▲","-"))),ROUND(VALUE(SUBSTITUTE(実質収支比率等に係る経年分析!F$49,"▲","-")),2),NA())</f>
        <v>3.34</v>
      </c>
      <c r="C21" s="1032">
        <f>IF(ISNUMBER(VALUE(SUBSTITUTE(実質収支比率等に係る経年分析!G$49,"▲","-"))),ROUND(VALUE(SUBSTITUTE(実質収支比率等に係る経年分析!G$49,"▲","-")),2),NA())</f>
        <v>6.67</v>
      </c>
      <c r="D21" s="1032">
        <f>IF(ISNUMBER(VALUE(SUBSTITUTE(実質収支比率等に係る経年分析!H$49,"▲","-"))),ROUND(VALUE(SUBSTITUTE(実質収支比率等に係る経年分析!H$49,"▲","-")),2),NA())</f>
        <v>-0.43</v>
      </c>
      <c r="E21" s="1032">
        <f>IF(ISNUMBER(VALUE(SUBSTITUTE(実質収支比率等に係る経年分析!I$49,"▲","-"))),ROUND(VALUE(SUBSTITUTE(実質収支比率等に係る経年分析!I$49,"▲","-")),2),NA())</f>
        <v>-3.1</v>
      </c>
      <c r="F21" s="1032">
        <f>IF(ISNUMBER(VALUE(SUBSTITUTE(実質収支比率等に係る経年分析!J$49,"▲","-"))),ROUND(VALUE(SUBSTITUTE(実質収支比率等に係る経年分析!J$49,"▲","-")),2),NA())</f>
        <v>-0.37</v>
      </c>
    </row>
    <row r="24" spans="1:11">
      <c r="A24" s="1031" t="s">
        <v>100</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112</v>
      </c>
      <c r="C26" s="1033" t="s">
        <v>66</v>
      </c>
      <c r="D26" s="1033" t="s">
        <v>112</v>
      </c>
      <c r="E26" s="1033" t="s">
        <v>66</v>
      </c>
      <c r="F26" s="1033" t="s">
        <v>112</v>
      </c>
      <c r="G26" s="1033" t="s">
        <v>66</v>
      </c>
      <c r="H26" s="1033" t="s">
        <v>112</v>
      </c>
      <c r="I26" s="1033" t="s">
        <v>66</v>
      </c>
      <c r="J26" s="1033" t="s">
        <v>112</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学校給食特別会計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霊苑事業特別会計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後期高齢者医療保険特別会計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1.e-002</v>
      </c>
    </row>
    <row r="32" spans="1:11">
      <c r="A32" s="1033" t="str">
        <f>IF('連結実質赤字比率に係る赤字・黒字の構成分析'!C$38="",NA(),'連結実質赤字比率に係る赤字・黒字の構成分析'!C$38)</f>
        <v>介護保険特別会計（保険事業勘定）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1.41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1.69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0.47</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0.17</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1.69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0.23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0.11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0.21</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0.28000000000000003</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0.44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0.44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0.43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0.97</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0.93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7.1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6.77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3.54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3.02</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16.02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14.73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14.45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11.63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8.59</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1626</v>
      </c>
      <c r="E42" s="1034"/>
      <c r="F42" s="1034"/>
      <c r="G42" s="1034">
        <f>'実質公債費比率（分子）の構造'!L$52</f>
        <v>1647</v>
      </c>
      <c r="H42" s="1034"/>
      <c r="I42" s="1034"/>
      <c r="J42" s="1034">
        <f>'実質公債費比率（分子）の構造'!M$52</f>
        <v>1699</v>
      </c>
      <c r="K42" s="1034"/>
      <c r="L42" s="1034"/>
      <c r="M42" s="1034">
        <f>'実質公債費比率（分子）の構造'!N$52</f>
        <v>1632</v>
      </c>
      <c r="N42" s="1034"/>
      <c r="O42" s="1034"/>
      <c r="P42" s="1034">
        <f>'実質公債費比率（分子）の構造'!O$52</f>
        <v>1577</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38</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33</v>
      </c>
      <c r="C45" s="1034"/>
      <c r="D45" s="1034"/>
      <c r="E45" s="1034">
        <f>'実質公債費比率（分子）の構造'!L$49</f>
        <v>30</v>
      </c>
      <c r="F45" s="1034"/>
      <c r="G45" s="1034"/>
      <c r="H45" s="1034">
        <f>'実質公債費比率（分子）の構造'!M$49</f>
        <v>31</v>
      </c>
      <c r="I45" s="1034"/>
      <c r="J45" s="1034"/>
      <c r="K45" s="1034">
        <f>'実質公債費比率（分子）の構造'!N$49</f>
        <v>36</v>
      </c>
      <c r="L45" s="1034"/>
      <c r="M45" s="1034"/>
      <c r="N45" s="1034">
        <f>'実質公債費比率（分子）の構造'!O$49</f>
        <v>43</v>
      </c>
      <c r="O45" s="1034"/>
      <c r="P45" s="1034"/>
    </row>
    <row r="46" spans="1:16">
      <c r="A46" s="1034" t="s">
        <v>36</v>
      </c>
      <c r="B46" s="1034">
        <f>'実質公債費比率（分子）の構造'!K$48</f>
        <v>628</v>
      </c>
      <c r="C46" s="1034"/>
      <c r="D46" s="1034"/>
      <c r="E46" s="1034">
        <f>'実質公債費比率（分子）の構造'!L$48</f>
        <v>589</v>
      </c>
      <c r="F46" s="1034"/>
      <c r="G46" s="1034"/>
      <c r="H46" s="1034">
        <f>'実質公債費比率（分子）の構造'!M$48</f>
        <v>353</v>
      </c>
      <c r="I46" s="1034"/>
      <c r="J46" s="1034"/>
      <c r="K46" s="1034">
        <f>'実質公債費比率（分子）の構造'!N$48</f>
        <v>333</v>
      </c>
      <c r="L46" s="1034"/>
      <c r="M46" s="1034"/>
      <c r="N46" s="1034">
        <f>'実質公債費比率（分子）の構造'!O$48</f>
        <v>307</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1716</v>
      </c>
      <c r="C49" s="1034"/>
      <c r="D49" s="1034"/>
      <c r="E49" s="1034">
        <f>'実質公債費比率（分子）の構造'!L$45</f>
        <v>1832</v>
      </c>
      <c r="F49" s="1034"/>
      <c r="G49" s="1034"/>
      <c r="H49" s="1034">
        <f>'実質公債費比率（分子）の構造'!M$45</f>
        <v>1929</v>
      </c>
      <c r="I49" s="1034"/>
      <c r="J49" s="1034"/>
      <c r="K49" s="1034">
        <f>'実質公債費比率（分子）の構造'!N$45</f>
        <v>1928</v>
      </c>
      <c r="L49" s="1034"/>
      <c r="M49" s="1034"/>
      <c r="N49" s="1034">
        <f>'実質公債費比率（分子）の構造'!O$45</f>
        <v>1888</v>
      </c>
      <c r="O49" s="1034"/>
      <c r="P49" s="1034"/>
    </row>
    <row r="50" spans="1:16">
      <c r="A50" s="1034" t="s">
        <v>50</v>
      </c>
      <c r="B50" s="1034" t="e">
        <f>NA()</f>
        <v>#N/A</v>
      </c>
      <c r="C50" s="1034">
        <f>IF(ISNUMBER('実質公債費比率（分子）の構造'!K$53),'実質公債費比率（分子）の構造'!K$53,NA())</f>
        <v>751</v>
      </c>
      <c r="D50" s="1034" t="e">
        <f>NA()</f>
        <v>#N/A</v>
      </c>
      <c r="E50" s="1034" t="e">
        <f>NA()</f>
        <v>#N/A</v>
      </c>
      <c r="F50" s="1034">
        <f>IF(ISNUMBER('実質公債費比率（分子）の構造'!L$53),'実質公債費比率（分子）の構造'!L$53,NA())</f>
        <v>804</v>
      </c>
      <c r="G50" s="1034" t="e">
        <f>NA()</f>
        <v>#N/A</v>
      </c>
      <c r="H50" s="1034" t="e">
        <f>NA()</f>
        <v>#N/A</v>
      </c>
      <c r="I50" s="1034">
        <f>IF(ISNUMBER('実質公債費比率（分子）の構造'!M$53),'実質公債費比率（分子）の構造'!M$53,NA())</f>
        <v>614</v>
      </c>
      <c r="J50" s="1034" t="e">
        <f>NA()</f>
        <v>#N/A</v>
      </c>
      <c r="K50" s="1034" t="e">
        <f>NA()</f>
        <v>#N/A</v>
      </c>
      <c r="L50" s="1034">
        <f>IF(ISNUMBER('実質公債費比率（分子）の構造'!N$53),'実質公債費比率（分子）の構造'!N$53,NA())</f>
        <v>665</v>
      </c>
      <c r="M50" s="1034" t="e">
        <f>NA()</f>
        <v>#N/A</v>
      </c>
      <c r="N50" s="1034" t="e">
        <f>NA()</f>
        <v>#N/A</v>
      </c>
      <c r="O50" s="1034">
        <f>IF(ISNUMBER('実質公債費比率（分子）の構造'!O$53),'実質公債費比率（分子）の構造'!O$53,NA())</f>
        <v>661</v>
      </c>
      <c r="P50" s="1034" t="e">
        <f>NA()</f>
        <v>#N/A</v>
      </c>
    </row>
    <row r="53" spans="1:16">
      <c r="A53" s="1031" t="s">
        <v>56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40</v>
      </c>
      <c r="B56" s="1033"/>
      <c r="C56" s="1033"/>
      <c r="D56" s="1033">
        <f>'将来負担比率（分子）の構造'!I$52</f>
        <v>19747</v>
      </c>
      <c r="E56" s="1033"/>
      <c r="F56" s="1033"/>
      <c r="G56" s="1033">
        <f>'将来負担比率（分子）の構造'!J$52</f>
        <v>18845</v>
      </c>
      <c r="H56" s="1033"/>
      <c r="I56" s="1033"/>
      <c r="J56" s="1033">
        <f>'将来負担比率（分子）の構造'!K$52</f>
        <v>18059</v>
      </c>
      <c r="K56" s="1033"/>
      <c r="L56" s="1033"/>
      <c r="M56" s="1033">
        <f>'将来負担比率（分子）の構造'!L$52</f>
        <v>17334</v>
      </c>
      <c r="N56" s="1033"/>
      <c r="O56" s="1033"/>
      <c r="P56" s="1033">
        <f>'将来負担比率（分子）の構造'!M$52</f>
        <v>16271</v>
      </c>
    </row>
    <row r="57" spans="1:16">
      <c r="A57" s="1033" t="s">
        <v>96</v>
      </c>
      <c r="B57" s="1033"/>
      <c r="C57" s="1033"/>
      <c r="D57" s="1033">
        <f>'将来負担比率（分子）の構造'!I$51</f>
        <v>149</v>
      </c>
      <c r="E57" s="1033"/>
      <c r="F57" s="1033"/>
      <c r="G57" s="1033">
        <f>'将来負担比率（分子）の構造'!J$51</f>
        <v>135</v>
      </c>
      <c r="H57" s="1033"/>
      <c r="I57" s="1033"/>
      <c r="J57" s="1033">
        <f>'将来負担比率（分子）の構造'!K$51</f>
        <v>120</v>
      </c>
      <c r="K57" s="1033"/>
      <c r="L57" s="1033"/>
      <c r="M57" s="1033">
        <f>'将来負担比率（分子）の構造'!L$51</f>
        <v>105</v>
      </c>
      <c r="N57" s="1033"/>
      <c r="O57" s="1033"/>
      <c r="P57" s="1033">
        <f>'将来負担比率（分子）の構造'!M$51</f>
        <v>89</v>
      </c>
    </row>
    <row r="58" spans="1:16">
      <c r="A58" s="1033" t="s">
        <v>93</v>
      </c>
      <c r="B58" s="1033"/>
      <c r="C58" s="1033"/>
      <c r="D58" s="1033">
        <f>'将来負担比率（分子）の構造'!I$50</f>
        <v>3806</v>
      </c>
      <c r="E58" s="1033"/>
      <c r="F58" s="1033"/>
      <c r="G58" s="1033">
        <f>'将来負担比率（分子）の構造'!J$50</f>
        <v>4131</v>
      </c>
      <c r="H58" s="1033"/>
      <c r="I58" s="1033"/>
      <c r="J58" s="1033">
        <f>'将来負担比率（分子）の構造'!K$50</f>
        <v>4564</v>
      </c>
      <c r="K58" s="1033"/>
      <c r="L58" s="1033"/>
      <c r="M58" s="1033">
        <f>'将来負担比率（分子）の構造'!L$50</f>
        <v>5027</v>
      </c>
      <c r="N58" s="1033"/>
      <c r="O58" s="1033"/>
      <c r="P58" s="1033">
        <f>'将来負担比率（分子）の構造'!M$50</f>
        <v>5111</v>
      </c>
    </row>
    <row r="59" spans="1:16">
      <c r="A59" s="1033" t="s">
        <v>89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f>'将来負担比率（分子）の構造'!I$46</f>
        <v>263</v>
      </c>
      <c r="C61" s="1033"/>
      <c r="D61" s="1033"/>
      <c r="E61" s="1033">
        <f>'将来負担比率（分子）の構造'!J$46</f>
        <v>82</v>
      </c>
      <c r="F61" s="1033"/>
      <c r="G61" s="1033"/>
      <c r="H61" s="1033">
        <f>'将来負担比率（分子）の構造'!K$46</f>
        <v>144</v>
      </c>
      <c r="I61" s="1033"/>
      <c r="J61" s="1033"/>
      <c r="K61" s="1033">
        <f>'将来負担比率（分子）の構造'!L$46</f>
        <v>144</v>
      </c>
      <c r="L61" s="1033"/>
      <c r="M61" s="1033"/>
      <c r="N61" s="1033">
        <f>'将来負担比率（分子）の構造'!M$46</f>
        <v>144</v>
      </c>
      <c r="O61" s="1033"/>
      <c r="P61" s="1033"/>
    </row>
    <row r="62" spans="1:16">
      <c r="A62" s="1033" t="s">
        <v>76</v>
      </c>
      <c r="B62" s="1033">
        <f>'将来負担比率（分子）の構造'!I$45</f>
        <v>1106</v>
      </c>
      <c r="C62" s="1033"/>
      <c r="D62" s="1033"/>
      <c r="E62" s="1033">
        <f>'将来負担比率（分子）の構造'!J$45</f>
        <v>886</v>
      </c>
      <c r="F62" s="1033"/>
      <c r="G62" s="1033"/>
      <c r="H62" s="1033">
        <f>'将来負担比率（分子）の構造'!K$45</f>
        <v>806</v>
      </c>
      <c r="I62" s="1033"/>
      <c r="J62" s="1033"/>
      <c r="K62" s="1033">
        <f>'将来負担比率（分子）の構造'!L$45</f>
        <v>677</v>
      </c>
      <c r="L62" s="1033"/>
      <c r="M62" s="1033"/>
      <c r="N62" s="1033">
        <f>'将来負担比率（分子）の構造'!M$45</f>
        <v>647</v>
      </c>
      <c r="O62" s="1033"/>
      <c r="P62" s="1033"/>
    </row>
    <row r="63" spans="1:16">
      <c r="A63" s="1033" t="s">
        <v>74</v>
      </c>
      <c r="B63" s="1033">
        <f>'将来負担比率（分子）の構造'!I$44</f>
        <v>140</v>
      </c>
      <c r="C63" s="1033"/>
      <c r="D63" s="1033"/>
      <c r="E63" s="1033">
        <f>'将来負担比率（分子）の構造'!J$44</f>
        <v>161</v>
      </c>
      <c r="F63" s="1033"/>
      <c r="G63" s="1033"/>
      <c r="H63" s="1033">
        <f>'将来負担比率（分子）の構造'!K$44</f>
        <v>163</v>
      </c>
      <c r="I63" s="1033"/>
      <c r="J63" s="1033"/>
      <c r="K63" s="1033">
        <f>'将来負担比率（分子）の構造'!L$44</f>
        <v>152</v>
      </c>
      <c r="L63" s="1033"/>
      <c r="M63" s="1033"/>
      <c r="N63" s="1033">
        <f>'将来負担比率（分子）の構造'!M$44</f>
        <v>155</v>
      </c>
      <c r="O63" s="1033"/>
      <c r="P63" s="1033"/>
    </row>
    <row r="64" spans="1:16">
      <c r="A64" s="1033" t="s">
        <v>72</v>
      </c>
      <c r="B64" s="1033">
        <f>'将来負担比率（分子）の構造'!I$43</f>
        <v>5647</v>
      </c>
      <c r="C64" s="1033"/>
      <c r="D64" s="1033"/>
      <c r="E64" s="1033">
        <f>'将来負担比率（分子）の構造'!J$43</f>
        <v>5279</v>
      </c>
      <c r="F64" s="1033"/>
      <c r="G64" s="1033"/>
      <c r="H64" s="1033">
        <f>'将来負担比率（分子）の構造'!K$43</f>
        <v>4333</v>
      </c>
      <c r="I64" s="1033"/>
      <c r="J64" s="1033"/>
      <c r="K64" s="1033">
        <f>'将来負担比率（分子）の構造'!L$43</f>
        <v>3500</v>
      </c>
      <c r="L64" s="1033"/>
      <c r="M64" s="1033"/>
      <c r="N64" s="1033">
        <f>'将来負担比率（分子）の構造'!M$43</f>
        <v>2764</v>
      </c>
      <c r="O64" s="1033"/>
      <c r="P64" s="1033"/>
    </row>
    <row r="65" spans="1:16">
      <c r="A65" s="1033" t="s">
        <v>71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52</v>
      </c>
      <c r="B66" s="1033">
        <f>'将来負担比率（分子）の構造'!I$41</f>
        <v>20354</v>
      </c>
      <c r="C66" s="1033"/>
      <c r="D66" s="1033"/>
      <c r="E66" s="1033">
        <f>'将来負担比率（分子）の構造'!J$41</f>
        <v>19970</v>
      </c>
      <c r="F66" s="1033"/>
      <c r="G66" s="1033"/>
      <c r="H66" s="1033">
        <f>'将来負担比率（分子）の構造'!K$41</f>
        <v>19158</v>
      </c>
      <c r="I66" s="1033"/>
      <c r="J66" s="1033"/>
      <c r="K66" s="1033">
        <f>'将来負担比率（分子）の構造'!L$41</f>
        <v>18999</v>
      </c>
      <c r="L66" s="1033"/>
      <c r="M66" s="1033"/>
      <c r="N66" s="1033">
        <f>'将来負担比率（分子）の構造'!M$41</f>
        <v>18225</v>
      </c>
      <c r="O66" s="1033"/>
      <c r="P66" s="1033"/>
    </row>
    <row r="67" spans="1:16">
      <c r="A67" s="1033" t="s">
        <v>98</v>
      </c>
      <c r="B67" s="1033" t="e">
        <f>NA()</f>
        <v>#N/A</v>
      </c>
      <c r="C67" s="1033">
        <f>IF(ISNUMBER('将来負担比率（分子）の構造'!I$53),IF('将来負担比率（分子）の構造'!I$53&lt;0,0,'将来負担比率（分子）の構造'!I$53),NA())</f>
        <v>3807</v>
      </c>
      <c r="D67" s="1033" t="e">
        <f>NA()</f>
        <v>#N/A</v>
      </c>
      <c r="E67" s="1033" t="e">
        <f>NA()</f>
        <v>#N/A</v>
      </c>
      <c r="F67" s="1033">
        <f>IF(ISNUMBER('将来負担比率（分子）の構造'!J$53),IF('将来負担比率（分子）の構造'!J$53&lt;0,0,'将来負担比率（分子）の構造'!J$53),NA())</f>
        <v>3268</v>
      </c>
      <c r="G67" s="1033" t="e">
        <f>NA()</f>
        <v>#N/A</v>
      </c>
      <c r="H67" s="1033" t="e">
        <f>NA()</f>
        <v>#N/A</v>
      </c>
      <c r="I67" s="1033">
        <f>IF(ISNUMBER('将来負担比率（分子）の構造'!K$53),IF('将来負担比率（分子）の構造'!K$53&lt;0,0,'将来負担比率（分子）の構造'!K$53),NA())</f>
        <v>1860</v>
      </c>
      <c r="J67" s="1033" t="e">
        <f>NA()</f>
        <v>#N/A</v>
      </c>
      <c r="K67" s="1033" t="e">
        <f>NA()</f>
        <v>#N/A</v>
      </c>
      <c r="L67" s="1033">
        <f>IF(ISNUMBER('将来負担比率（分子）の構造'!L$53),IF('将来負担比率（分子）の構造'!L$53&lt;0,0,'将来負担比率（分子）の構造'!L$53),NA())</f>
        <v>1007</v>
      </c>
      <c r="M67" s="1033" t="e">
        <f>NA()</f>
        <v>#N/A</v>
      </c>
      <c r="N67" s="1033" t="e">
        <f>NA()</f>
        <v>#N/A</v>
      </c>
      <c r="O67" s="1033">
        <f>IF(ISNUMBER('将来負担比率（分子）の構造'!M$53),IF('将来負担比率（分子）の構造'!M$53&lt;0,0,'将来負担比率（分子）の構造'!M$53),NA())</f>
        <v>464</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2446</v>
      </c>
      <c r="C72" s="1037">
        <f>基金残高に係る経年分析!G55</f>
        <v>2447</v>
      </c>
      <c r="D72" s="1037">
        <f>基金残高に係る経年分析!H55</f>
        <v>2449</v>
      </c>
    </row>
    <row r="73" spans="1:16">
      <c r="A73" s="1035" t="s">
        <v>125</v>
      </c>
      <c r="B73" s="1037">
        <f>基金残高に係る経年分析!F56</f>
        <v>159</v>
      </c>
      <c r="C73" s="1037">
        <f>基金残高に係る経年分析!G56</f>
        <v>342</v>
      </c>
      <c r="D73" s="1037">
        <f>基金残高に係る経年分析!H56</f>
        <v>379</v>
      </c>
    </row>
    <row r="74" spans="1:16">
      <c r="A74" s="1035" t="s">
        <v>127</v>
      </c>
      <c r="B74" s="1037">
        <f>基金残高に係る経年分析!F57</f>
        <v>2140</v>
      </c>
      <c r="C74" s="1037">
        <f>基金残高に係る経年分析!G57</f>
        <v>2247</v>
      </c>
      <c r="D74" s="1037">
        <f>基金残高に係る経年分析!H57</f>
        <v>2099</v>
      </c>
    </row>
  </sheetData>
  <sheetProtection algorithmName="SHA-512" hashValue="gzzkW4RNaA0SwaqvFHYh+eRXgQ5pu1z/VSKGgUFtMNK8oivg98ODsyjTifwD452EZ/13P3JgLFbql0r+VAVVDg==" saltValue="oq7ZNXizPWSWZKDcd57IL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50" zoomScaleNormal="50" workbookViewId="0">
      <selection activeCell="BG7" sqref="BG7:BN7"/>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308</v>
      </c>
      <c r="DI1" s="344"/>
      <c r="DJ1" s="344"/>
      <c r="DK1" s="344"/>
      <c r="DL1" s="344"/>
      <c r="DM1" s="344"/>
      <c r="DN1" s="351"/>
      <c r="DO1" s="1"/>
      <c r="DP1" s="343" t="s">
        <v>221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228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315</v>
      </c>
      <c r="AA4" s="139"/>
      <c r="AB4" s="139"/>
      <c r="AC4" s="144"/>
      <c r="AD4" s="182" t="s">
        <v>260</v>
      </c>
      <c r="AE4" s="139"/>
      <c r="AF4" s="139"/>
      <c r="AG4" s="139"/>
      <c r="AH4" s="139"/>
      <c r="AI4" s="139"/>
      <c r="AJ4" s="139"/>
      <c r="AK4" s="144"/>
      <c r="AL4" s="182" t="s">
        <v>315</v>
      </c>
      <c r="AM4" s="139"/>
      <c r="AN4" s="139"/>
      <c r="AO4" s="144"/>
      <c r="AP4" s="298" t="s">
        <v>318</v>
      </c>
      <c r="AQ4" s="298"/>
      <c r="AR4" s="298"/>
      <c r="AS4" s="298"/>
      <c r="AT4" s="298"/>
      <c r="AU4" s="298"/>
      <c r="AV4" s="298"/>
      <c r="AW4" s="298"/>
      <c r="AX4" s="298"/>
      <c r="AY4" s="298"/>
      <c r="AZ4" s="298"/>
      <c r="BA4" s="298"/>
      <c r="BB4" s="298"/>
      <c r="BC4" s="298"/>
      <c r="BD4" s="298"/>
      <c r="BE4" s="298"/>
      <c r="BF4" s="298"/>
      <c r="BG4" s="298" t="s">
        <v>295</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314</v>
      </c>
      <c r="C5" s="265"/>
      <c r="D5" s="265"/>
      <c r="E5" s="265"/>
      <c r="F5" s="265"/>
      <c r="G5" s="265"/>
      <c r="H5" s="265"/>
      <c r="I5" s="265"/>
      <c r="J5" s="265"/>
      <c r="K5" s="265"/>
      <c r="L5" s="265"/>
      <c r="M5" s="265"/>
      <c r="N5" s="265"/>
      <c r="O5" s="265"/>
      <c r="P5" s="265"/>
      <c r="Q5" s="268"/>
      <c r="R5" s="273">
        <v>4478640</v>
      </c>
      <c r="S5" s="276"/>
      <c r="T5" s="276"/>
      <c r="U5" s="276"/>
      <c r="V5" s="276"/>
      <c r="W5" s="276"/>
      <c r="X5" s="276"/>
      <c r="Y5" s="278"/>
      <c r="Z5" s="281">
        <v>23.6</v>
      </c>
      <c r="AA5" s="281"/>
      <c r="AB5" s="281"/>
      <c r="AC5" s="281"/>
      <c r="AD5" s="286">
        <v>4478640</v>
      </c>
      <c r="AE5" s="286"/>
      <c r="AF5" s="286"/>
      <c r="AG5" s="286"/>
      <c r="AH5" s="286"/>
      <c r="AI5" s="286"/>
      <c r="AJ5" s="286"/>
      <c r="AK5" s="286"/>
      <c r="AL5" s="291">
        <v>41.3</v>
      </c>
      <c r="AM5" s="293"/>
      <c r="AN5" s="293"/>
      <c r="AO5" s="295"/>
      <c r="AP5" s="260" t="s">
        <v>322</v>
      </c>
      <c r="AQ5" s="265"/>
      <c r="AR5" s="265"/>
      <c r="AS5" s="265"/>
      <c r="AT5" s="265"/>
      <c r="AU5" s="265"/>
      <c r="AV5" s="265"/>
      <c r="AW5" s="265"/>
      <c r="AX5" s="265"/>
      <c r="AY5" s="265"/>
      <c r="AZ5" s="265"/>
      <c r="BA5" s="265"/>
      <c r="BB5" s="265"/>
      <c r="BC5" s="265"/>
      <c r="BD5" s="265"/>
      <c r="BE5" s="265"/>
      <c r="BF5" s="268"/>
      <c r="BG5" s="274">
        <v>4478640</v>
      </c>
      <c r="BH5" s="217"/>
      <c r="BI5" s="217"/>
      <c r="BJ5" s="217"/>
      <c r="BK5" s="217"/>
      <c r="BL5" s="217"/>
      <c r="BM5" s="217"/>
      <c r="BN5" s="279"/>
      <c r="BO5" s="282">
        <v>100</v>
      </c>
      <c r="BP5" s="282"/>
      <c r="BQ5" s="282"/>
      <c r="BR5" s="282"/>
      <c r="BS5" s="287">
        <v>68168</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315</v>
      </c>
      <c r="DA5" s="139"/>
      <c r="DB5" s="139"/>
      <c r="DC5" s="144"/>
      <c r="DD5" s="182" t="s">
        <v>326</v>
      </c>
      <c r="DE5" s="139"/>
      <c r="DF5" s="139"/>
      <c r="DG5" s="139"/>
      <c r="DH5" s="139"/>
      <c r="DI5" s="139"/>
      <c r="DJ5" s="139"/>
      <c r="DK5" s="139"/>
      <c r="DL5" s="139"/>
      <c r="DM5" s="139"/>
      <c r="DN5" s="139"/>
      <c r="DO5" s="139"/>
      <c r="DP5" s="144"/>
      <c r="DQ5" s="182" t="s">
        <v>328</v>
      </c>
      <c r="DR5" s="139"/>
      <c r="DS5" s="139"/>
      <c r="DT5" s="139"/>
      <c r="DU5" s="139"/>
      <c r="DV5" s="139"/>
      <c r="DW5" s="139"/>
      <c r="DX5" s="139"/>
      <c r="DY5" s="139"/>
      <c r="DZ5" s="139"/>
      <c r="EA5" s="139"/>
      <c r="EB5" s="139"/>
      <c r="EC5" s="144"/>
    </row>
    <row r="6" spans="2:143" ht="11.25" customHeight="1">
      <c r="B6" s="261" t="s">
        <v>329</v>
      </c>
      <c r="C6" s="1"/>
      <c r="D6" s="1"/>
      <c r="E6" s="1"/>
      <c r="F6" s="1"/>
      <c r="G6" s="1"/>
      <c r="H6" s="1"/>
      <c r="I6" s="1"/>
      <c r="J6" s="1"/>
      <c r="K6" s="1"/>
      <c r="L6" s="1"/>
      <c r="M6" s="1"/>
      <c r="N6" s="1"/>
      <c r="O6" s="1"/>
      <c r="P6" s="1"/>
      <c r="Q6" s="269"/>
      <c r="R6" s="274">
        <v>111591</v>
      </c>
      <c r="S6" s="217"/>
      <c r="T6" s="217"/>
      <c r="U6" s="217"/>
      <c r="V6" s="217"/>
      <c r="W6" s="217"/>
      <c r="X6" s="217"/>
      <c r="Y6" s="279"/>
      <c r="Z6" s="282">
        <v>0.6</v>
      </c>
      <c r="AA6" s="282"/>
      <c r="AB6" s="282"/>
      <c r="AC6" s="282"/>
      <c r="AD6" s="287">
        <v>111591</v>
      </c>
      <c r="AE6" s="287"/>
      <c r="AF6" s="287"/>
      <c r="AG6" s="287"/>
      <c r="AH6" s="287"/>
      <c r="AI6" s="287"/>
      <c r="AJ6" s="287"/>
      <c r="AK6" s="287"/>
      <c r="AL6" s="283">
        <v>1</v>
      </c>
      <c r="AM6" s="238"/>
      <c r="AN6" s="238"/>
      <c r="AO6" s="296"/>
      <c r="AP6" s="261" t="s">
        <v>106</v>
      </c>
      <c r="AQ6" s="1"/>
      <c r="AR6" s="1"/>
      <c r="AS6" s="1"/>
      <c r="AT6" s="1"/>
      <c r="AU6" s="1"/>
      <c r="AV6" s="1"/>
      <c r="AW6" s="1"/>
      <c r="AX6" s="1"/>
      <c r="AY6" s="1"/>
      <c r="AZ6" s="1"/>
      <c r="BA6" s="1"/>
      <c r="BB6" s="1"/>
      <c r="BC6" s="1"/>
      <c r="BD6" s="1"/>
      <c r="BE6" s="1"/>
      <c r="BF6" s="269"/>
      <c r="BG6" s="274">
        <v>4478640</v>
      </c>
      <c r="BH6" s="217"/>
      <c r="BI6" s="217"/>
      <c r="BJ6" s="217"/>
      <c r="BK6" s="217"/>
      <c r="BL6" s="217"/>
      <c r="BM6" s="217"/>
      <c r="BN6" s="279"/>
      <c r="BO6" s="282">
        <v>100</v>
      </c>
      <c r="BP6" s="282"/>
      <c r="BQ6" s="282"/>
      <c r="BR6" s="282"/>
      <c r="BS6" s="287">
        <v>68168</v>
      </c>
      <c r="BT6" s="287"/>
      <c r="BU6" s="287"/>
      <c r="BV6" s="287"/>
      <c r="BW6" s="287"/>
      <c r="BX6" s="287"/>
      <c r="BY6" s="287"/>
      <c r="BZ6" s="287"/>
      <c r="CA6" s="287"/>
      <c r="CB6" s="325"/>
      <c r="CD6" s="260" t="s">
        <v>330</v>
      </c>
      <c r="CE6" s="265"/>
      <c r="CF6" s="265"/>
      <c r="CG6" s="265"/>
      <c r="CH6" s="265"/>
      <c r="CI6" s="265"/>
      <c r="CJ6" s="265"/>
      <c r="CK6" s="265"/>
      <c r="CL6" s="265"/>
      <c r="CM6" s="265"/>
      <c r="CN6" s="265"/>
      <c r="CO6" s="265"/>
      <c r="CP6" s="265"/>
      <c r="CQ6" s="268"/>
      <c r="CR6" s="274">
        <v>165881</v>
      </c>
      <c r="CS6" s="217"/>
      <c r="CT6" s="217"/>
      <c r="CU6" s="217"/>
      <c r="CV6" s="217"/>
      <c r="CW6" s="217"/>
      <c r="CX6" s="217"/>
      <c r="CY6" s="279"/>
      <c r="CZ6" s="291">
        <v>0.9</v>
      </c>
      <c r="DA6" s="293"/>
      <c r="DB6" s="293"/>
      <c r="DC6" s="337"/>
      <c r="DD6" s="288" t="s">
        <v>197</v>
      </c>
      <c r="DE6" s="217"/>
      <c r="DF6" s="217"/>
      <c r="DG6" s="217"/>
      <c r="DH6" s="217"/>
      <c r="DI6" s="217"/>
      <c r="DJ6" s="217"/>
      <c r="DK6" s="217"/>
      <c r="DL6" s="217"/>
      <c r="DM6" s="217"/>
      <c r="DN6" s="217"/>
      <c r="DO6" s="217"/>
      <c r="DP6" s="279"/>
      <c r="DQ6" s="288">
        <v>165881</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2603</v>
      </c>
      <c r="S7" s="217"/>
      <c r="T7" s="217"/>
      <c r="U7" s="217"/>
      <c r="V7" s="217"/>
      <c r="W7" s="217"/>
      <c r="X7" s="217"/>
      <c r="Y7" s="279"/>
      <c r="Z7" s="282">
        <v>0</v>
      </c>
      <c r="AA7" s="282"/>
      <c r="AB7" s="282"/>
      <c r="AC7" s="282"/>
      <c r="AD7" s="287">
        <v>2603</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1964506</v>
      </c>
      <c r="BH7" s="217"/>
      <c r="BI7" s="217"/>
      <c r="BJ7" s="217"/>
      <c r="BK7" s="217"/>
      <c r="BL7" s="217"/>
      <c r="BM7" s="217"/>
      <c r="BN7" s="279"/>
      <c r="BO7" s="282">
        <v>43.9</v>
      </c>
      <c r="BP7" s="282"/>
      <c r="BQ7" s="282"/>
      <c r="BR7" s="282"/>
      <c r="BS7" s="287">
        <v>68168</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2303052</v>
      </c>
      <c r="CS7" s="217"/>
      <c r="CT7" s="217"/>
      <c r="CU7" s="217"/>
      <c r="CV7" s="217"/>
      <c r="CW7" s="217"/>
      <c r="CX7" s="217"/>
      <c r="CY7" s="279"/>
      <c r="CZ7" s="282">
        <v>12.4</v>
      </c>
      <c r="DA7" s="282"/>
      <c r="DB7" s="282"/>
      <c r="DC7" s="282"/>
      <c r="DD7" s="288">
        <v>296050</v>
      </c>
      <c r="DE7" s="217"/>
      <c r="DF7" s="217"/>
      <c r="DG7" s="217"/>
      <c r="DH7" s="217"/>
      <c r="DI7" s="217"/>
      <c r="DJ7" s="217"/>
      <c r="DK7" s="217"/>
      <c r="DL7" s="217"/>
      <c r="DM7" s="217"/>
      <c r="DN7" s="217"/>
      <c r="DO7" s="217"/>
      <c r="DP7" s="279"/>
      <c r="DQ7" s="288">
        <v>1648441</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76626</v>
      </c>
      <c r="S8" s="217"/>
      <c r="T8" s="217"/>
      <c r="U8" s="217"/>
      <c r="V8" s="217"/>
      <c r="W8" s="217"/>
      <c r="X8" s="217"/>
      <c r="Y8" s="279"/>
      <c r="Z8" s="282">
        <v>0.4</v>
      </c>
      <c r="AA8" s="282"/>
      <c r="AB8" s="282"/>
      <c r="AC8" s="282"/>
      <c r="AD8" s="287">
        <v>76626</v>
      </c>
      <c r="AE8" s="287"/>
      <c r="AF8" s="287"/>
      <c r="AG8" s="287"/>
      <c r="AH8" s="287"/>
      <c r="AI8" s="287"/>
      <c r="AJ8" s="287"/>
      <c r="AK8" s="287"/>
      <c r="AL8" s="283">
        <v>0.7</v>
      </c>
      <c r="AM8" s="238"/>
      <c r="AN8" s="238"/>
      <c r="AO8" s="296"/>
      <c r="AP8" s="261" t="s">
        <v>120</v>
      </c>
      <c r="AQ8" s="1"/>
      <c r="AR8" s="1"/>
      <c r="AS8" s="1"/>
      <c r="AT8" s="1"/>
      <c r="AU8" s="1"/>
      <c r="AV8" s="1"/>
      <c r="AW8" s="1"/>
      <c r="AX8" s="1"/>
      <c r="AY8" s="1"/>
      <c r="AZ8" s="1"/>
      <c r="BA8" s="1"/>
      <c r="BB8" s="1"/>
      <c r="BC8" s="1"/>
      <c r="BD8" s="1"/>
      <c r="BE8" s="1"/>
      <c r="BF8" s="269"/>
      <c r="BG8" s="274">
        <v>54950</v>
      </c>
      <c r="BH8" s="217"/>
      <c r="BI8" s="217"/>
      <c r="BJ8" s="217"/>
      <c r="BK8" s="217"/>
      <c r="BL8" s="217"/>
      <c r="BM8" s="217"/>
      <c r="BN8" s="279"/>
      <c r="BO8" s="282">
        <v>1.2</v>
      </c>
      <c r="BP8" s="282"/>
      <c r="BQ8" s="282"/>
      <c r="BR8" s="282"/>
      <c r="BS8" s="287" t="s">
        <v>197</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7973375</v>
      </c>
      <c r="CS8" s="217"/>
      <c r="CT8" s="217"/>
      <c r="CU8" s="217"/>
      <c r="CV8" s="217"/>
      <c r="CW8" s="217"/>
      <c r="CX8" s="217"/>
      <c r="CY8" s="279"/>
      <c r="CZ8" s="282">
        <v>42.8</v>
      </c>
      <c r="DA8" s="282"/>
      <c r="DB8" s="282"/>
      <c r="DC8" s="282"/>
      <c r="DD8" s="288">
        <v>313476</v>
      </c>
      <c r="DE8" s="217"/>
      <c r="DF8" s="217"/>
      <c r="DG8" s="217"/>
      <c r="DH8" s="217"/>
      <c r="DI8" s="217"/>
      <c r="DJ8" s="217"/>
      <c r="DK8" s="217"/>
      <c r="DL8" s="217"/>
      <c r="DM8" s="217"/>
      <c r="DN8" s="217"/>
      <c r="DO8" s="217"/>
      <c r="DP8" s="279"/>
      <c r="DQ8" s="288">
        <v>4194840</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100916</v>
      </c>
      <c r="S9" s="217"/>
      <c r="T9" s="217"/>
      <c r="U9" s="217"/>
      <c r="V9" s="217"/>
      <c r="W9" s="217"/>
      <c r="X9" s="217"/>
      <c r="Y9" s="279"/>
      <c r="Z9" s="282">
        <v>0.5</v>
      </c>
      <c r="AA9" s="282"/>
      <c r="AB9" s="282"/>
      <c r="AC9" s="282"/>
      <c r="AD9" s="287">
        <v>100916</v>
      </c>
      <c r="AE9" s="287"/>
      <c r="AF9" s="287"/>
      <c r="AG9" s="287"/>
      <c r="AH9" s="287"/>
      <c r="AI9" s="287"/>
      <c r="AJ9" s="287"/>
      <c r="AK9" s="287"/>
      <c r="AL9" s="283">
        <v>0.9</v>
      </c>
      <c r="AM9" s="238"/>
      <c r="AN9" s="238"/>
      <c r="AO9" s="296"/>
      <c r="AP9" s="261" t="s">
        <v>338</v>
      </c>
      <c r="AQ9" s="1"/>
      <c r="AR9" s="1"/>
      <c r="AS9" s="1"/>
      <c r="AT9" s="1"/>
      <c r="AU9" s="1"/>
      <c r="AV9" s="1"/>
      <c r="AW9" s="1"/>
      <c r="AX9" s="1"/>
      <c r="AY9" s="1"/>
      <c r="AZ9" s="1"/>
      <c r="BA9" s="1"/>
      <c r="BB9" s="1"/>
      <c r="BC9" s="1"/>
      <c r="BD9" s="1"/>
      <c r="BE9" s="1"/>
      <c r="BF9" s="269"/>
      <c r="BG9" s="274">
        <v>1585398</v>
      </c>
      <c r="BH9" s="217"/>
      <c r="BI9" s="217"/>
      <c r="BJ9" s="217"/>
      <c r="BK9" s="217"/>
      <c r="BL9" s="217"/>
      <c r="BM9" s="217"/>
      <c r="BN9" s="279"/>
      <c r="BO9" s="282">
        <v>35.4</v>
      </c>
      <c r="BP9" s="282"/>
      <c r="BQ9" s="282"/>
      <c r="BR9" s="282"/>
      <c r="BS9" s="287" t="s">
        <v>197</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1362690</v>
      </c>
      <c r="CS9" s="217"/>
      <c r="CT9" s="217"/>
      <c r="CU9" s="217"/>
      <c r="CV9" s="217"/>
      <c r="CW9" s="217"/>
      <c r="CX9" s="217"/>
      <c r="CY9" s="279"/>
      <c r="CZ9" s="282">
        <v>7.3</v>
      </c>
      <c r="DA9" s="282"/>
      <c r="DB9" s="282"/>
      <c r="DC9" s="282"/>
      <c r="DD9" s="288">
        <v>125358</v>
      </c>
      <c r="DE9" s="217"/>
      <c r="DF9" s="217"/>
      <c r="DG9" s="217"/>
      <c r="DH9" s="217"/>
      <c r="DI9" s="217"/>
      <c r="DJ9" s="217"/>
      <c r="DK9" s="217"/>
      <c r="DL9" s="217"/>
      <c r="DM9" s="217"/>
      <c r="DN9" s="217"/>
      <c r="DO9" s="217"/>
      <c r="DP9" s="279"/>
      <c r="DQ9" s="288">
        <v>1155264</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186</v>
      </c>
      <c r="AQ10" s="1"/>
      <c r="AR10" s="1"/>
      <c r="AS10" s="1"/>
      <c r="AT10" s="1"/>
      <c r="AU10" s="1"/>
      <c r="AV10" s="1"/>
      <c r="AW10" s="1"/>
      <c r="AX10" s="1"/>
      <c r="AY10" s="1"/>
      <c r="AZ10" s="1"/>
      <c r="BA10" s="1"/>
      <c r="BB10" s="1"/>
      <c r="BC10" s="1"/>
      <c r="BD10" s="1"/>
      <c r="BE10" s="1"/>
      <c r="BF10" s="269"/>
      <c r="BG10" s="274">
        <v>83077</v>
      </c>
      <c r="BH10" s="217"/>
      <c r="BI10" s="217"/>
      <c r="BJ10" s="217"/>
      <c r="BK10" s="217"/>
      <c r="BL10" s="217"/>
      <c r="BM10" s="217"/>
      <c r="BN10" s="279"/>
      <c r="BO10" s="282">
        <v>1.9</v>
      </c>
      <c r="BP10" s="282"/>
      <c r="BQ10" s="282"/>
      <c r="BR10" s="282"/>
      <c r="BS10" s="287" t="s">
        <v>197</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t="s">
        <v>197</v>
      </c>
      <c r="CS10" s="217"/>
      <c r="CT10" s="217"/>
      <c r="CU10" s="217"/>
      <c r="CV10" s="217"/>
      <c r="CW10" s="217"/>
      <c r="CX10" s="217"/>
      <c r="CY10" s="279"/>
      <c r="CZ10" s="282" t="s">
        <v>197</v>
      </c>
      <c r="DA10" s="282"/>
      <c r="DB10" s="282"/>
      <c r="DC10" s="282"/>
      <c r="DD10" s="288" t="s">
        <v>197</v>
      </c>
      <c r="DE10" s="217"/>
      <c r="DF10" s="217"/>
      <c r="DG10" s="217"/>
      <c r="DH10" s="217"/>
      <c r="DI10" s="217"/>
      <c r="DJ10" s="217"/>
      <c r="DK10" s="217"/>
      <c r="DL10" s="217"/>
      <c r="DM10" s="217"/>
      <c r="DN10" s="217"/>
      <c r="DO10" s="217"/>
      <c r="DP10" s="279"/>
      <c r="DQ10" s="288" t="s">
        <v>197</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831745</v>
      </c>
      <c r="S11" s="217"/>
      <c r="T11" s="217"/>
      <c r="U11" s="217"/>
      <c r="V11" s="217"/>
      <c r="W11" s="217"/>
      <c r="X11" s="217"/>
      <c r="Y11" s="279"/>
      <c r="Z11" s="283">
        <v>4.4000000000000004</v>
      </c>
      <c r="AA11" s="238"/>
      <c r="AB11" s="238"/>
      <c r="AC11" s="285"/>
      <c r="AD11" s="288">
        <v>831745</v>
      </c>
      <c r="AE11" s="217"/>
      <c r="AF11" s="217"/>
      <c r="AG11" s="217"/>
      <c r="AH11" s="217"/>
      <c r="AI11" s="217"/>
      <c r="AJ11" s="217"/>
      <c r="AK11" s="279"/>
      <c r="AL11" s="283">
        <v>7.7</v>
      </c>
      <c r="AM11" s="238"/>
      <c r="AN11" s="238"/>
      <c r="AO11" s="296"/>
      <c r="AP11" s="261" t="s">
        <v>343</v>
      </c>
      <c r="AQ11" s="1"/>
      <c r="AR11" s="1"/>
      <c r="AS11" s="1"/>
      <c r="AT11" s="1"/>
      <c r="AU11" s="1"/>
      <c r="AV11" s="1"/>
      <c r="AW11" s="1"/>
      <c r="AX11" s="1"/>
      <c r="AY11" s="1"/>
      <c r="AZ11" s="1"/>
      <c r="BA11" s="1"/>
      <c r="BB11" s="1"/>
      <c r="BC11" s="1"/>
      <c r="BD11" s="1"/>
      <c r="BE11" s="1"/>
      <c r="BF11" s="269"/>
      <c r="BG11" s="274">
        <v>241081</v>
      </c>
      <c r="BH11" s="217"/>
      <c r="BI11" s="217"/>
      <c r="BJ11" s="217"/>
      <c r="BK11" s="217"/>
      <c r="BL11" s="217"/>
      <c r="BM11" s="217"/>
      <c r="BN11" s="279"/>
      <c r="BO11" s="282">
        <v>5.4</v>
      </c>
      <c r="BP11" s="282"/>
      <c r="BQ11" s="282"/>
      <c r="BR11" s="282"/>
      <c r="BS11" s="287">
        <v>68168</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413465</v>
      </c>
      <c r="CS11" s="217"/>
      <c r="CT11" s="217"/>
      <c r="CU11" s="217"/>
      <c r="CV11" s="217"/>
      <c r="CW11" s="217"/>
      <c r="CX11" s="217"/>
      <c r="CY11" s="279"/>
      <c r="CZ11" s="282">
        <v>2.2000000000000002</v>
      </c>
      <c r="DA11" s="282"/>
      <c r="DB11" s="282"/>
      <c r="DC11" s="282"/>
      <c r="DD11" s="288">
        <v>288941</v>
      </c>
      <c r="DE11" s="217"/>
      <c r="DF11" s="217"/>
      <c r="DG11" s="217"/>
      <c r="DH11" s="217"/>
      <c r="DI11" s="217"/>
      <c r="DJ11" s="217"/>
      <c r="DK11" s="217"/>
      <c r="DL11" s="217"/>
      <c r="DM11" s="217"/>
      <c r="DN11" s="217"/>
      <c r="DO11" s="217"/>
      <c r="DP11" s="279"/>
      <c r="DQ11" s="288">
        <v>156797</v>
      </c>
      <c r="DR11" s="217"/>
      <c r="DS11" s="217"/>
      <c r="DT11" s="217"/>
      <c r="DU11" s="217"/>
      <c r="DV11" s="217"/>
      <c r="DW11" s="217"/>
      <c r="DX11" s="217"/>
      <c r="DY11" s="217"/>
      <c r="DZ11" s="217"/>
      <c r="EA11" s="217"/>
      <c r="EB11" s="217"/>
      <c r="EC11" s="326"/>
    </row>
    <row r="12" spans="2:143" ht="11.25" customHeight="1">
      <c r="B12" s="261" t="s">
        <v>142</v>
      </c>
      <c r="C12" s="1"/>
      <c r="D12" s="1"/>
      <c r="E12" s="1"/>
      <c r="F12" s="1"/>
      <c r="G12" s="1"/>
      <c r="H12" s="1"/>
      <c r="I12" s="1"/>
      <c r="J12" s="1"/>
      <c r="K12" s="1"/>
      <c r="L12" s="1"/>
      <c r="M12" s="1"/>
      <c r="N12" s="1"/>
      <c r="O12" s="1"/>
      <c r="P12" s="1"/>
      <c r="Q12" s="269"/>
      <c r="R12" s="274" t="s">
        <v>197</v>
      </c>
      <c r="S12" s="217"/>
      <c r="T12" s="217"/>
      <c r="U12" s="217"/>
      <c r="V12" s="217"/>
      <c r="W12" s="217"/>
      <c r="X12" s="217"/>
      <c r="Y12" s="279"/>
      <c r="Z12" s="282" t="s">
        <v>197</v>
      </c>
      <c r="AA12" s="282"/>
      <c r="AB12" s="282"/>
      <c r="AC12" s="282"/>
      <c r="AD12" s="287" t="s">
        <v>197</v>
      </c>
      <c r="AE12" s="287"/>
      <c r="AF12" s="287"/>
      <c r="AG12" s="287"/>
      <c r="AH12" s="287"/>
      <c r="AI12" s="287"/>
      <c r="AJ12" s="287"/>
      <c r="AK12" s="287"/>
      <c r="AL12" s="283" t="s">
        <v>197</v>
      </c>
      <c r="AM12" s="238"/>
      <c r="AN12" s="238"/>
      <c r="AO12" s="296"/>
      <c r="AP12" s="261" t="s">
        <v>347</v>
      </c>
      <c r="AQ12" s="1"/>
      <c r="AR12" s="1"/>
      <c r="AS12" s="1"/>
      <c r="AT12" s="1"/>
      <c r="AU12" s="1"/>
      <c r="AV12" s="1"/>
      <c r="AW12" s="1"/>
      <c r="AX12" s="1"/>
      <c r="AY12" s="1"/>
      <c r="AZ12" s="1"/>
      <c r="BA12" s="1"/>
      <c r="BB12" s="1"/>
      <c r="BC12" s="1"/>
      <c r="BD12" s="1"/>
      <c r="BE12" s="1"/>
      <c r="BF12" s="269"/>
      <c r="BG12" s="274">
        <v>2020252</v>
      </c>
      <c r="BH12" s="217"/>
      <c r="BI12" s="217"/>
      <c r="BJ12" s="217"/>
      <c r="BK12" s="217"/>
      <c r="BL12" s="217"/>
      <c r="BM12" s="217"/>
      <c r="BN12" s="279"/>
      <c r="BO12" s="282">
        <v>45.1</v>
      </c>
      <c r="BP12" s="282"/>
      <c r="BQ12" s="282"/>
      <c r="BR12" s="282"/>
      <c r="BS12" s="287" t="s">
        <v>197</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118312</v>
      </c>
      <c r="CS12" s="217"/>
      <c r="CT12" s="217"/>
      <c r="CU12" s="217"/>
      <c r="CV12" s="217"/>
      <c r="CW12" s="217"/>
      <c r="CX12" s="217"/>
      <c r="CY12" s="279"/>
      <c r="CZ12" s="282">
        <v>0.6</v>
      </c>
      <c r="DA12" s="282"/>
      <c r="DB12" s="282"/>
      <c r="DC12" s="282"/>
      <c r="DD12" s="288">
        <v>4684</v>
      </c>
      <c r="DE12" s="217"/>
      <c r="DF12" s="217"/>
      <c r="DG12" s="217"/>
      <c r="DH12" s="217"/>
      <c r="DI12" s="217"/>
      <c r="DJ12" s="217"/>
      <c r="DK12" s="217"/>
      <c r="DL12" s="217"/>
      <c r="DM12" s="217"/>
      <c r="DN12" s="217"/>
      <c r="DO12" s="217"/>
      <c r="DP12" s="279"/>
      <c r="DQ12" s="288">
        <v>104740</v>
      </c>
      <c r="DR12" s="217"/>
      <c r="DS12" s="217"/>
      <c r="DT12" s="217"/>
      <c r="DU12" s="217"/>
      <c r="DV12" s="217"/>
      <c r="DW12" s="217"/>
      <c r="DX12" s="217"/>
      <c r="DY12" s="217"/>
      <c r="DZ12" s="217"/>
      <c r="EA12" s="217"/>
      <c r="EB12" s="217"/>
      <c r="EC12" s="326"/>
    </row>
    <row r="13" spans="2:143" ht="11.25" customHeight="1">
      <c r="B13" s="261" t="s">
        <v>350</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191</v>
      </c>
      <c r="AQ13" s="1"/>
      <c r="AR13" s="1"/>
      <c r="AS13" s="1"/>
      <c r="AT13" s="1"/>
      <c r="AU13" s="1"/>
      <c r="AV13" s="1"/>
      <c r="AW13" s="1"/>
      <c r="AX13" s="1"/>
      <c r="AY13" s="1"/>
      <c r="AZ13" s="1"/>
      <c r="BA13" s="1"/>
      <c r="BB13" s="1"/>
      <c r="BC13" s="1"/>
      <c r="BD13" s="1"/>
      <c r="BE13" s="1"/>
      <c r="BF13" s="269"/>
      <c r="BG13" s="274">
        <v>2020252</v>
      </c>
      <c r="BH13" s="217"/>
      <c r="BI13" s="217"/>
      <c r="BJ13" s="217"/>
      <c r="BK13" s="217"/>
      <c r="BL13" s="217"/>
      <c r="BM13" s="217"/>
      <c r="BN13" s="279"/>
      <c r="BO13" s="282">
        <v>45.1</v>
      </c>
      <c r="BP13" s="282"/>
      <c r="BQ13" s="282"/>
      <c r="BR13" s="282"/>
      <c r="BS13" s="287" t="s">
        <v>197</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1406728</v>
      </c>
      <c r="CS13" s="217"/>
      <c r="CT13" s="217"/>
      <c r="CU13" s="217"/>
      <c r="CV13" s="217"/>
      <c r="CW13" s="217"/>
      <c r="CX13" s="217"/>
      <c r="CY13" s="279"/>
      <c r="CZ13" s="282">
        <v>7.6</v>
      </c>
      <c r="DA13" s="282"/>
      <c r="DB13" s="282"/>
      <c r="DC13" s="282"/>
      <c r="DD13" s="288">
        <v>667040</v>
      </c>
      <c r="DE13" s="217"/>
      <c r="DF13" s="217"/>
      <c r="DG13" s="217"/>
      <c r="DH13" s="217"/>
      <c r="DI13" s="217"/>
      <c r="DJ13" s="217"/>
      <c r="DK13" s="217"/>
      <c r="DL13" s="217"/>
      <c r="DM13" s="217"/>
      <c r="DN13" s="217"/>
      <c r="DO13" s="217"/>
      <c r="DP13" s="279"/>
      <c r="DQ13" s="288">
        <v>924926</v>
      </c>
      <c r="DR13" s="217"/>
      <c r="DS13" s="217"/>
      <c r="DT13" s="217"/>
      <c r="DU13" s="217"/>
      <c r="DV13" s="217"/>
      <c r="DW13" s="217"/>
      <c r="DX13" s="217"/>
      <c r="DY13" s="217"/>
      <c r="DZ13" s="217"/>
      <c r="EA13" s="217"/>
      <c r="EB13" s="217"/>
      <c r="EC13" s="326"/>
    </row>
    <row r="14" spans="2:143" ht="11.25" customHeight="1">
      <c r="B14" s="261" t="s">
        <v>323</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215</v>
      </c>
      <c r="AQ14" s="1"/>
      <c r="AR14" s="1"/>
      <c r="AS14" s="1"/>
      <c r="AT14" s="1"/>
      <c r="AU14" s="1"/>
      <c r="AV14" s="1"/>
      <c r="AW14" s="1"/>
      <c r="AX14" s="1"/>
      <c r="AY14" s="1"/>
      <c r="AZ14" s="1"/>
      <c r="BA14" s="1"/>
      <c r="BB14" s="1"/>
      <c r="BC14" s="1"/>
      <c r="BD14" s="1"/>
      <c r="BE14" s="1"/>
      <c r="BF14" s="269"/>
      <c r="BG14" s="274">
        <v>130650</v>
      </c>
      <c r="BH14" s="217"/>
      <c r="BI14" s="217"/>
      <c r="BJ14" s="217"/>
      <c r="BK14" s="217"/>
      <c r="BL14" s="217"/>
      <c r="BM14" s="217"/>
      <c r="BN14" s="279"/>
      <c r="BO14" s="282">
        <v>2.9</v>
      </c>
      <c r="BP14" s="282"/>
      <c r="BQ14" s="282"/>
      <c r="BR14" s="282"/>
      <c r="BS14" s="287" t="s">
        <v>197</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583550</v>
      </c>
      <c r="CS14" s="217"/>
      <c r="CT14" s="217"/>
      <c r="CU14" s="217"/>
      <c r="CV14" s="217"/>
      <c r="CW14" s="217"/>
      <c r="CX14" s="217"/>
      <c r="CY14" s="279"/>
      <c r="CZ14" s="282">
        <v>3.1</v>
      </c>
      <c r="DA14" s="282"/>
      <c r="DB14" s="282"/>
      <c r="DC14" s="282"/>
      <c r="DD14" s="288">
        <v>21197</v>
      </c>
      <c r="DE14" s="217"/>
      <c r="DF14" s="217"/>
      <c r="DG14" s="217"/>
      <c r="DH14" s="217"/>
      <c r="DI14" s="217"/>
      <c r="DJ14" s="217"/>
      <c r="DK14" s="217"/>
      <c r="DL14" s="217"/>
      <c r="DM14" s="217"/>
      <c r="DN14" s="217"/>
      <c r="DO14" s="217"/>
      <c r="DP14" s="279"/>
      <c r="DQ14" s="288">
        <v>557062</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18282</v>
      </c>
      <c r="S15" s="217"/>
      <c r="T15" s="217"/>
      <c r="U15" s="217"/>
      <c r="V15" s="217"/>
      <c r="W15" s="217"/>
      <c r="X15" s="217"/>
      <c r="Y15" s="279"/>
      <c r="Z15" s="282">
        <v>0.1</v>
      </c>
      <c r="AA15" s="282"/>
      <c r="AB15" s="282"/>
      <c r="AC15" s="282"/>
      <c r="AD15" s="287">
        <v>18282</v>
      </c>
      <c r="AE15" s="287"/>
      <c r="AF15" s="287"/>
      <c r="AG15" s="287"/>
      <c r="AH15" s="287"/>
      <c r="AI15" s="287"/>
      <c r="AJ15" s="287"/>
      <c r="AK15" s="287"/>
      <c r="AL15" s="283">
        <v>0.2</v>
      </c>
      <c r="AM15" s="238"/>
      <c r="AN15" s="238"/>
      <c r="AO15" s="296"/>
      <c r="AP15" s="261" t="s">
        <v>353</v>
      </c>
      <c r="AQ15" s="1"/>
      <c r="AR15" s="1"/>
      <c r="AS15" s="1"/>
      <c r="AT15" s="1"/>
      <c r="AU15" s="1"/>
      <c r="AV15" s="1"/>
      <c r="AW15" s="1"/>
      <c r="AX15" s="1"/>
      <c r="AY15" s="1"/>
      <c r="AZ15" s="1"/>
      <c r="BA15" s="1"/>
      <c r="BB15" s="1"/>
      <c r="BC15" s="1"/>
      <c r="BD15" s="1"/>
      <c r="BE15" s="1"/>
      <c r="BF15" s="269"/>
      <c r="BG15" s="274">
        <v>363232</v>
      </c>
      <c r="BH15" s="217"/>
      <c r="BI15" s="217"/>
      <c r="BJ15" s="217"/>
      <c r="BK15" s="217"/>
      <c r="BL15" s="217"/>
      <c r="BM15" s="217"/>
      <c r="BN15" s="279"/>
      <c r="BO15" s="282">
        <v>8.1</v>
      </c>
      <c r="BP15" s="282"/>
      <c r="BQ15" s="282"/>
      <c r="BR15" s="282"/>
      <c r="BS15" s="287" t="s">
        <v>197</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2377731</v>
      </c>
      <c r="CS15" s="217"/>
      <c r="CT15" s="217"/>
      <c r="CU15" s="217"/>
      <c r="CV15" s="217"/>
      <c r="CW15" s="217"/>
      <c r="CX15" s="217"/>
      <c r="CY15" s="279"/>
      <c r="CZ15" s="282">
        <v>12.8</v>
      </c>
      <c r="DA15" s="282"/>
      <c r="DB15" s="282"/>
      <c r="DC15" s="282"/>
      <c r="DD15" s="288">
        <v>448911</v>
      </c>
      <c r="DE15" s="217"/>
      <c r="DF15" s="217"/>
      <c r="DG15" s="217"/>
      <c r="DH15" s="217"/>
      <c r="DI15" s="217"/>
      <c r="DJ15" s="217"/>
      <c r="DK15" s="217"/>
      <c r="DL15" s="217"/>
      <c r="DM15" s="217"/>
      <c r="DN15" s="217"/>
      <c r="DO15" s="217"/>
      <c r="DP15" s="279"/>
      <c r="DQ15" s="288">
        <v>1629131</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50487</v>
      </c>
      <c r="S16" s="217"/>
      <c r="T16" s="217"/>
      <c r="U16" s="217"/>
      <c r="V16" s="217"/>
      <c r="W16" s="217"/>
      <c r="X16" s="217"/>
      <c r="Y16" s="279"/>
      <c r="Z16" s="282">
        <v>0.3</v>
      </c>
      <c r="AA16" s="282"/>
      <c r="AB16" s="282"/>
      <c r="AC16" s="282"/>
      <c r="AD16" s="287">
        <v>50487</v>
      </c>
      <c r="AE16" s="287"/>
      <c r="AF16" s="287"/>
      <c r="AG16" s="287"/>
      <c r="AH16" s="287"/>
      <c r="AI16" s="287"/>
      <c r="AJ16" s="287"/>
      <c r="AK16" s="287"/>
      <c r="AL16" s="283">
        <v>0.5</v>
      </c>
      <c r="AM16" s="238"/>
      <c r="AN16" s="238"/>
      <c r="AO16" s="296"/>
      <c r="AP16" s="261" t="s">
        <v>358</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v>31900</v>
      </c>
      <c r="CS16" s="217"/>
      <c r="CT16" s="217"/>
      <c r="CU16" s="217"/>
      <c r="CV16" s="217"/>
      <c r="CW16" s="217"/>
      <c r="CX16" s="217"/>
      <c r="CY16" s="279"/>
      <c r="CZ16" s="282">
        <v>0.2</v>
      </c>
      <c r="DA16" s="282"/>
      <c r="DB16" s="282"/>
      <c r="DC16" s="282"/>
      <c r="DD16" s="288" t="s">
        <v>197</v>
      </c>
      <c r="DE16" s="217"/>
      <c r="DF16" s="217"/>
      <c r="DG16" s="217"/>
      <c r="DH16" s="217"/>
      <c r="DI16" s="217"/>
      <c r="DJ16" s="217"/>
      <c r="DK16" s="217"/>
      <c r="DL16" s="217"/>
      <c r="DM16" s="217"/>
      <c r="DN16" s="217"/>
      <c r="DO16" s="217"/>
      <c r="DP16" s="279"/>
      <c r="DQ16" s="288">
        <v>3900</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245847</v>
      </c>
      <c r="S17" s="217"/>
      <c r="T17" s="217"/>
      <c r="U17" s="217"/>
      <c r="V17" s="217"/>
      <c r="W17" s="217"/>
      <c r="X17" s="217"/>
      <c r="Y17" s="279"/>
      <c r="Z17" s="282">
        <v>1.3</v>
      </c>
      <c r="AA17" s="282"/>
      <c r="AB17" s="282"/>
      <c r="AC17" s="282"/>
      <c r="AD17" s="287">
        <v>245847</v>
      </c>
      <c r="AE17" s="287"/>
      <c r="AF17" s="287"/>
      <c r="AG17" s="287"/>
      <c r="AH17" s="287"/>
      <c r="AI17" s="287"/>
      <c r="AJ17" s="287"/>
      <c r="AK17" s="287"/>
      <c r="AL17" s="283">
        <v>2.2999999999999998</v>
      </c>
      <c r="AM17" s="238"/>
      <c r="AN17" s="238"/>
      <c r="AO17" s="296"/>
      <c r="AP17" s="261" t="s">
        <v>361</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1888300</v>
      </c>
      <c r="CS17" s="217"/>
      <c r="CT17" s="217"/>
      <c r="CU17" s="217"/>
      <c r="CV17" s="217"/>
      <c r="CW17" s="217"/>
      <c r="CX17" s="217"/>
      <c r="CY17" s="279"/>
      <c r="CZ17" s="282">
        <v>10.1</v>
      </c>
      <c r="DA17" s="282"/>
      <c r="DB17" s="282"/>
      <c r="DC17" s="282"/>
      <c r="DD17" s="288" t="s">
        <v>197</v>
      </c>
      <c r="DE17" s="217"/>
      <c r="DF17" s="217"/>
      <c r="DG17" s="217"/>
      <c r="DH17" s="217"/>
      <c r="DI17" s="217"/>
      <c r="DJ17" s="217"/>
      <c r="DK17" s="217"/>
      <c r="DL17" s="217"/>
      <c r="DM17" s="217"/>
      <c r="DN17" s="217"/>
      <c r="DO17" s="217"/>
      <c r="DP17" s="279"/>
      <c r="DQ17" s="288">
        <v>1844540</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64187</v>
      </c>
      <c r="S18" s="217"/>
      <c r="T18" s="217"/>
      <c r="U18" s="217"/>
      <c r="V18" s="217"/>
      <c r="W18" s="217"/>
      <c r="X18" s="217"/>
      <c r="Y18" s="279"/>
      <c r="Z18" s="282">
        <v>0.3</v>
      </c>
      <c r="AA18" s="282"/>
      <c r="AB18" s="282"/>
      <c r="AC18" s="282"/>
      <c r="AD18" s="287">
        <v>64187</v>
      </c>
      <c r="AE18" s="287"/>
      <c r="AF18" s="287"/>
      <c r="AG18" s="287"/>
      <c r="AH18" s="287"/>
      <c r="AI18" s="287"/>
      <c r="AJ18" s="287"/>
      <c r="AK18" s="287"/>
      <c r="AL18" s="283">
        <v>0.6</v>
      </c>
      <c r="AM18" s="238"/>
      <c r="AN18" s="238"/>
      <c r="AO18" s="296"/>
      <c r="AP18" s="261" t="s">
        <v>101</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166179</v>
      </c>
      <c r="S19" s="217"/>
      <c r="T19" s="217"/>
      <c r="U19" s="217"/>
      <c r="V19" s="217"/>
      <c r="W19" s="217"/>
      <c r="X19" s="217"/>
      <c r="Y19" s="279"/>
      <c r="Z19" s="282">
        <v>0.9</v>
      </c>
      <c r="AA19" s="282"/>
      <c r="AB19" s="282"/>
      <c r="AC19" s="282"/>
      <c r="AD19" s="287">
        <v>166179</v>
      </c>
      <c r="AE19" s="287"/>
      <c r="AF19" s="287"/>
      <c r="AG19" s="287"/>
      <c r="AH19" s="287"/>
      <c r="AI19" s="287"/>
      <c r="AJ19" s="287"/>
      <c r="AK19" s="287"/>
      <c r="AL19" s="283">
        <v>1.5</v>
      </c>
      <c r="AM19" s="238"/>
      <c r="AN19" s="238"/>
      <c r="AO19" s="296"/>
      <c r="AP19" s="261" t="s">
        <v>257</v>
      </c>
      <c r="AQ19" s="1"/>
      <c r="AR19" s="1"/>
      <c r="AS19" s="1"/>
      <c r="AT19" s="1"/>
      <c r="AU19" s="1"/>
      <c r="AV19" s="1"/>
      <c r="AW19" s="1"/>
      <c r="AX19" s="1"/>
      <c r="AY19" s="1"/>
      <c r="AZ19" s="1"/>
      <c r="BA19" s="1"/>
      <c r="BB19" s="1"/>
      <c r="BC19" s="1"/>
      <c r="BD19" s="1"/>
      <c r="BE19" s="1"/>
      <c r="BF19" s="269"/>
      <c r="BG19" s="274" t="s">
        <v>197</v>
      </c>
      <c r="BH19" s="217"/>
      <c r="BI19" s="217"/>
      <c r="BJ19" s="217"/>
      <c r="BK19" s="217"/>
      <c r="BL19" s="217"/>
      <c r="BM19" s="217"/>
      <c r="BN19" s="279"/>
      <c r="BO19" s="282" t="s">
        <v>197</v>
      </c>
      <c r="BP19" s="282"/>
      <c r="BQ19" s="282"/>
      <c r="BR19" s="282"/>
      <c r="BS19" s="287" t="s">
        <v>197</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15481</v>
      </c>
      <c r="S20" s="217"/>
      <c r="T20" s="217"/>
      <c r="U20" s="217"/>
      <c r="V20" s="217"/>
      <c r="W20" s="217"/>
      <c r="X20" s="217"/>
      <c r="Y20" s="279"/>
      <c r="Z20" s="282">
        <v>0.1</v>
      </c>
      <c r="AA20" s="282"/>
      <c r="AB20" s="282"/>
      <c r="AC20" s="282"/>
      <c r="AD20" s="287">
        <v>15481</v>
      </c>
      <c r="AE20" s="287"/>
      <c r="AF20" s="287"/>
      <c r="AG20" s="287"/>
      <c r="AH20" s="287"/>
      <c r="AI20" s="287"/>
      <c r="AJ20" s="287"/>
      <c r="AK20" s="287"/>
      <c r="AL20" s="283">
        <v>0.1</v>
      </c>
      <c r="AM20" s="238"/>
      <c r="AN20" s="238"/>
      <c r="AO20" s="296"/>
      <c r="AP20" s="261" t="s">
        <v>369</v>
      </c>
      <c r="AQ20" s="1"/>
      <c r="AR20" s="1"/>
      <c r="AS20" s="1"/>
      <c r="AT20" s="1"/>
      <c r="AU20" s="1"/>
      <c r="AV20" s="1"/>
      <c r="AW20" s="1"/>
      <c r="AX20" s="1"/>
      <c r="AY20" s="1"/>
      <c r="AZ20" s="1"/>
      <c r="BA20" s="1"/>
      <c r="BB20" s="1"/>
      <c r="BC20" s="1"/>
      <c r="BD20" s="1"/>
      <c r="BE20" s="1"/>
      <c r="BF20" s="269"/>
      <c r="BG20" s="274" t="s">
        <v>197</v>
      </c>
      <c r="BH20" s="217"/>
      <c r="BI20" s="217"/>
      <c r="BJ20" s="217"/>
      <c r="BK20" s="217"/>
      <c r="BL20" s="217"/>
      <c r="BM20" s="217"/>
      <c r="BN20" s="279"/>
      <c r="BO20" s="282" t="s">
        <v>197</v>
      </c>
      <c r="BP20" s="282"/>
      <c r="BQ20" s="282"/>
      <c r="BR20" s="282"/>
      <c r="BS20" s="287" t="s">
        <v>197</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18624984</v>
      </c>
      <c r="CS20" s="217"/>
      <c r="CT20" s="217"/>
      <c r="CU20" s="217"/>
      <c r="CV20" s="217"/>
      <c r="CW20" s="217"/>
      <c r="CX20" s="217"/>
      <c r="CY20" s="279"/>
      <c r="CZ20" s="282">
        <v>100</v>
      </c>
      <c r="DA20" s="282"/>
      <c r="DB20" s="282"/>
      <c r="DC20" s="282"/>
      <c r="DD20" s="288">
        <v>2165657</v>
      </c>
      <c r="DE20" s="217"/>
      <c r="DF20" s="217"/>
      <c r="DG20" s="217"/>
      <c r="DH20" s="217"/>
      <c r="DI20" s="217"/>
      <c r="DJ20" s="217"/>
      <c r="DK20" s="217"/>
      <c r="DL20" s="217"/>
      <c r="DM20" s="217"/>
      <c r="DN20" s="217"/>
      <c r="DO20" s="217"/>
      <c r="DP20" s="279"/>
      <c r="DQ20" s="288">
        <v>12385522</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5591002</v>
      </c>
      <c r="S21" s="217"/>
      <c r="T21" s="217"/>
      <c r="U21" s="217"/>
      <c r="V21" s="217"/>
      <c r="W21" s="217"/>
      <c r="X21" s="217"/>
      <c r="Y21" s="279"/>
      <c r="Z21" s="282">
        <v>29.5</v>
      </c>
      <c r="AA21" s="282"/>
      <c r="AB21" s="282"/>
      <c r="AC21" s="282"/>
      <c r="AD21" s="287">
        <v>4844208</v>
      </c>
      <c r="AE21" s="287"/>
      <c r="AF21" s="287"/>
      <c r="AG21" s="287"/>
      <c r="AH21" s="287"/>
      <c r="AI21" s="287"/>
      <c r="AJ21" s="287"/>
      <c r="AK21" s="287"/>
      <c r="AL21" s="283">
        <v>44.6</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300</v>
      </c>
      <c r="C22" s="1"/>
      <c r="D22" s="1"/>
      <c r="E22" s="1"/>
      <c r="F22" s="1"/>
      <c r="G22" s="1"/>
      <c r="H22" s="1"/>
      <c r="I22" s="1"/>
      <c r="J22" s="1"/>
      <c r="K22" s="1"/>
      <c r="L22" s="1"/>
      <c r="M22" s="1"/>
      <c r="N22" s="1"/>
      <c r="O22" s="1"/>
      <c r="P22" s="1"/>
      <c r="Q22" s="269"/>
      <c r="R22" s="274">
        <v>4844208</v>
      </c>
      <c r="S22" s="217"/>
      <c r="T22" s="217"/>
      <c r="U22" s="217"/>
      <c r="V22" s="217"/>
      <c r="W22" s="217"/>
      <c r="X22" s="217"/>
      <c r="Y22" s="279"/>
      <c r="Z22" s="282">
        <v>25.5</v>
      </c>
      <c r="AA22" s="282"/>
      <c r="AB22" s="282"/>
      <c r="AC22" s="282"/>
      <c r="AD22" s="287">
        <v>4844208</v>
      </c>
      <c r="AE22" s="287"/>
      <c r="AF22" s="287"/>
      <c r="AG22" s="287"/>
      <c r="AH22" s="287"/>
      <c r="AI22" s="287"/>
      <c r="AJ22" s="287"/>
      <c r="AK22" s="287"/>
      <c r="AL22" s="283">
        <v>44.6</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297</v>
      </c>
      <c r="C23" s="1"/>
      <c r="D23" s="1"/>
      <c r="E23" s="1"/>
      <c r="F23" s="1"/>
      <c r="G23" s="1"/>
      <c r="H23" s="1"/>
      <c r="I23" s="1"/>
      <c r="J23" s="1"/>
      <c r="K23" s="1"/>
      <c r="L23" s="1"/>
      <c r="M23" s="1"/>
      <c r="N23" s="1"/>
      <c r="O23" s="1"/>
      <c r="P23" s="1"/>
      <c r="Q23" s="269"/>
      <c r="R23" s="274">
        <v>746794</v>
      </c>
      <c r="S23" s="217"/>
      <c r="T23" s="217"/>
      <c r="U23" s="217"/>
      <c r="V23" s="217"/>
      <c r="W23" s="217"/>
      <c r="X23" s="217"/>
      <c r="Y23" s="279"/>
      <c r="Z23" s="282">
        <v>3.9</v>
      </c>
      <c r="AA23" s="282"/>
      <c r="AB23" s="282"/>
      <c r="AC23" s="282"/>
      <c r="AD23" s="287" t="s">
        <v>197</v>
      </c>
      <c r="AE23" s="287"/>
      <c r="AF23" s="287"/>
      <c r="AG23" s="287"/>
      <c r="AH23" s="287"/>
      <c r="AI23" s="287"/>
      <c r="AJ23" s="287"/>
      <c r="AK23" s="287"/>
      <c r="AL23" s="283" t="s">
        <v>197</v>
      </c>
      <c r="AM23" s="238"/>
      <c r="AN23" s="238"/>
      <c r="AO23" s="296"/>
      <c r="AP23" s="261" t="s">
        <v>59</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379</v>
      </c>
      <c r="DA23" s="139"/>
      <c r="DB23" s="139"/>
      <c r="DC23" s="144"/>
      <c r="DD23" s="182" t="s">
        <v>303</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10092446</v>
      </c>
      <c r="CS24" s="276"/>
      <c r="CT24" s="276"/>
      <c r="CU24" s="276"/>
      <c r="CV24" s="276"/>
      <c r="CW24" s="276"/>
      <c r="CX24" s="276"/>
      <c r="CY24" s="278"/>
      <c r="CZ24" s="291">
        <v>54.2</v>
      </c>
      <c r="DA24" s="293"/>
      <c r="DB24" s="293"/>
      <c r="DC24" s="337"/>
      <c r="DD24" s="341">
        <v>6813313</v>
      </c>
      <c r="DE24" s="276"/>
      <c r="DF24" s="276"/>
      <c r="DG24" s="276"/>
      <c r="DH24" s="276"/>
      <c r="DI24" s="276"/>
      <c r="DJ24" s="276"/>
      <c r="DK24" s="278"/>
      <c r="DL24" s="341">
        <v>6121059</v>
      </c>
      <c r="DM24" s="276"/>
      <c r="DN24" s="276"/>
      <c r="DO24" s="276"/>
      <c r="DP24" s="276"/>
      <c r="DQ24" s="276"/>
      <c r="DR24" s="276"/>
      <c r="DS24" s="276"/>
      <c r="DT24" s="276"/>
      <c r="DU24" s="276"/>
      <c r="DV24" s="278"/>
      <c r="DW24" s="291">
        <v>56.2</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11507739</v>
      </c>
      <c r="S25" s="217"/>
      <c r="T25" s="217"/>
      <c r="U25" s="217"/>
      <c r="V25" s="217"/>
      <c r="W25" s="217"/>
      <c r="X25" s="217"/>
      <c r="Y25" s="279"/>
      <c r="Z25" s="282">
        <v>60.7</v>
      </c>
      <c r="AA25" s="282"/>
      <c r="AB25" s="282"/>
      <c r="AC25" s="282"/>
      <c r="AD25" s="287">
        <v>10760945</v>
      </c>
      <c r="AE25" s="287"/>
      <c r="AF25" s="287"/>
      <c r="AG25" s="287"/>
      <c r="AH25" s="287"/>
      <c r="AI25" s="287"/>
      <c r="AJ25" s="287"/>
      <c r="AK25" s="287"/>
      <c r="AL25" s="283">
        <v>99.1</v>
      </c>
      <c r="AM25" s="238"/>
      <c r="AN25" s="238"/>
      <c r="AO25" s="296"/>
      <c r="AP25" s="261" t="s">
        <v>277</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3528901</v>
      </c>
      <c r="CS25" s="313"/>
      <c r="CT25" s="313"/>
      <c r="CU25" s="313"/>
      <c r="CV25" s="313"/>
      <c r="CW25" s="313"/>
      <c r="CX25" s="313"/>
      <c r="CY25" s="332"/>
      <c r="CZ25" s="283">
        <v>18.899999999999999</v>
      </c>
      <c r="DA25" s="335"/>
      <c r="DB25" s="335"/>
      <c r="DC25" s="338"/>
      <c r="DD25" s="288">
        <v>3193205</v>
      </c>
      <c r="DE25" s="313"/>
      <c r="DF25" s="313"/>
      <c r="DG25" s="313"/>
      <c r="DH25" s="313"/>
      <c r="DI25" s="313"/>
      <c r="DJ25" s="313"/>
      <c r="DK25" s="332"/>
      <c r="DL25" s="288">
        <v>3051013</v>
      </c>
      <c r="DM25" s="313"/>
      <c r="DN25" s="313"/>
      <c r="DO25" s="313"/>
      <c r="DP25" s="313"/>
      <c r="DQ25" s="313"/>
      <c r="DR25" s="313"/>
      <c r="DS25" s="313"/>
      <c r="DT25" s="313"/>
      <c r="DU25" s="313"/>
      <c r="DV25" s="332"/>
      <c r="DW25" s="283">
        <v>28</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2793</v>
      </c>
      <c r="S26" s="217"/>
      <c r="T26" s="217"/>
      <c r="U26" s="217"/>
      <c r="V26" s="217"/>
      <c r="W26" s="217"/>
      <c r="X26" s="217"/>
      <c r="Y26" s="279"/>
      <c r="Z26" s="282">
        <v>0</v>
      </c>
      <c r="AA26" s="282"/>
      <c r="AB26" s="282"/>
      <c r="AC26" s="282"/>
      <c r="AD26" s="287">
        <v>2793</v>
      </c>
      <c r="AE26" s="287"/>
      <c r="AF26" s="287"/>
      <c r="AG26" s="287"/>
      <c r="AH26" s="287"/>
      <c r="AI26" s="287"/>
      <c r="AJ26" s="287"/>
      <c r="AK26" s="287"/>
      <c r="AL26" s="283">
        <v>0</v>
      </c>
      <c r="AM26" s="238"/>
      <c r="AN26" s="238"/>
      <c r="AO26" s="296"/>
      <c r="AP26" s="261" t="s">
        <v>391</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1692343</v>
      </c>
      <c r="CS26" s="217"/>
      <c r="CT26" s="217"/>
      <c r="CU26" s="217"/>
      <c r="CV26" s="217"/>
      <c r="CW26" s="217"/>
      <c r="CX26" s="217"/>
      <c r="CY26" s="279"/>
      <c r="CZ26" s="283">
        <v>9.1</v>
      </c>
      <c r="DA26" s="335"/>
      <c r="DB26" s="335"/>
      <c r="DC26" s="338"/>
      <c r="DD26" s="288">
        <v>1607310</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152</v>
      </c>
      <c r="C27" s="1"/>
      <c r="D27" s="1"/>
      <c r="E27" s="1"/>
      <c r="F27" s="1"/>
      <c r="G27" s="1"/>
      <c r="H27" s="1"/>
      <c r="I27" s="1"/>
      <c r="J27" s="1"/>
      <c r="K27" s="1"/>
      <c r="L27" s="1"/>
      <c r="M27" s="1"/>
      <c r="N27" s="1"/>
      <c r="O27" s="1"/>
      <c r="P27" s="1"/>
      <c r="Q27" s="269"/>
      <c r="R27" s="274">
        <v>259184</v>
      </c>
      <c r="S27" s="217"/>
      <c r="T27" s="217"/>
      <c r="U27" s="217"/>
      <c r="V27" s="217"/>
      <c r="W27" s="217"/>
      <c r="X27" s="217"/>
      <c r="Y27" s="279"/>
      <c r="Z27" s="282">
        <v>1.4</v>
      </c>
      <c r="AA27" s="282"/>
      <c r="AB27" s="282"/>
      <c r="AC27" s="282"/>
      <c r="AD27" s="287" t="s">
        <v>197</v>
      </c>
      <c r="AE27" s="287"/>
      <c r="AF27" s="287"/>
      <c r="AG27" s="287"/>
      <c r="AH27" s="287"/>
      <c r="AI27" s="287"/>
      <c r="AJ27" s="287"/>
      <c r="AK27" s="287"/>
      <c r="AL27" s="283" t="s">
        <v>197</v>
      </c>
      <c r="AM27" s="238"/>
      <c r="AN27" s="238"/>
      <c r="AO27" s="296"/>
      <c r="AP27" s="261" t="s">
        <v>392</v>
      </c>
      <c r="AQ27" s="1"/>
      <c r="AR27" s="1"/>
      <c r="AS27" s="1"/>
      <c r="AT27" s="1"/>
      <c r="AU27" s="1"/>
      <c r="AV27" s="1"/>
      <c r="AW27" s="1"/>
      <c r="AX27" s="1"/>
      <c r="AY27" s="1"/>
      <c r="AZ27" s="1"/>
      <c r="BA27" s="1"/>
      <c r="BB27" s="1"/>
      <c r="BC27" s="1"/>
      <c r="BD27" s="1"/>
      <c r="BE27" s="1"/>
      <c r="BF27" s="269"/>
      <c r="BG27" s="274">
        <v>4478640</v>
      </c>
      <c r="BH27" s="217"/>
      <c r="BI27" s="217"/>
      <c r="BJ27" s="217"/>
      <c r="BK27" s="217"/>
      <c r="BL27" s="217"/>
      <c r="BM27" s="217"/>
      <c r="BN27" s="279"/>
      <c r="BO27" s="282">
        <v>100</v>
      </c>
      <c r="BP27" s="282"/>
      <c r="BQ27" s="282"/>
      <c r="BR27" s="282"/>
      <c r="BS27" s="287">
        <v>68168</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4675427</v>
      </c>
      <c r="CS27" s="313"/>
      <c r="CT27" s="313"/>
      <c r="CU27" s="313"/>
      <c r="CV27" s="313"/>
      <c r="CW27" s="313"/>
      <c r="CX27" s="313"/>
      <c r="CY27" s="332"/>
      <c r="CZ27" s="283">
        <v>25.1</v>
      </c>
      <c r="DA27" s="335"/>
      <c r="DB27" s="335"/>
      <c r="DC27" s="338"/>
      <c r="DD27" s="288">
        <v>1775750</v>
      </c>
      <c r="DE27" s="313"/>
      <c r="DF27" s="313"/>
      <c r="DG27" s="313"/>
      <c r="DH27" s="313"/>
      <c r="DI27" s="313"/>
      <c r="DJ27" s="313"/>
      <c r="DK27" s="332"/>
      <c r="DL27" s="288">
        <v>1225688</v>
      </c>
      <c r="DM27" s="313"/>
      <c r="DN27" s="313"/>
      <c r="DO27" s="313"/>
      <c r="DP27" s="313"/>
      <c r="DQ27" s="313"/>
      <c r="DR27" s="313"/>
      <c r="DS27" s="313"/>
      <c r="DT27" s="313"/>
      <c r="DU27" s="313"/>
      <c r="DV27" s="332"/>
      <c r="DW27" s="283">
        <v>11.3</v>
      </c>
      <c r="DX27" s="335"/>
      <c r="DY27" s="335"/>
      <c r="DZ27" s="335"/>
      <c r="EA27" s="335"/>
      <c r="EB27" s="335"/>
      <c r="EC27" s="360"/>
    </row>
    <row r="28" spans="2:133" ht="11.25" customHeight="1">
      <c r="B28" s="261" t="s">
        <v>316</v>
      </c>
      <c r="C28" s="1"/>
      <c r="D28" s="1"/>
      <c r="E28" s="1"/>
      <c r="F28" s="1"/>
      <c r="G28" s="1"/>
      <c r="H28" s="1"/>
      <c r="I28" s="1"/>
      <c r="J28" s="1"/>
      <c r="K28" s="1"/>
      <c r="L28" s="1"/>
      <c r="M28" s="1"/>
      <c r="N28" s="1"/>
      <c r="O28" s="1"/>
      <c r="P28" s="1"/>
      <c r="Q28" s="269"/>
      <c r="R28" s="274">
        <v>148146</v>
      </c>
      <c r="S28" s="217"/>
      <c r="T28" s="217"/>
      <c r="U28" s="217"/>
      <c r="V28" s="217"/>
      <c r="W28" s="217"/>
      <c r="X28" s="217"/>
      <c r="Y28" s="279"/>
      <c r="Z28" s="282">
        <v>0.8</v>
      </c>
      <c r="AA28" s="282"/>
      <c r="AB28" s="282"/>
      <c r="AC28" s="282"/>
      <c r="AD28" s="287">
        <v>61715</v>
      </c>
      <c r="AE28" s="287"/>
      <c r="AF28" s="287"/>
      <c r="AG28" s="287"/>
      <c r="AH28" s="287"/>
      <c r="AI28" s="287"/>
      <c r="AJ28" s="287"/>
      <c r="AK28" s="287"/>
      <c r="AL28" s="283">
        <v>0.6</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1888118</v>
      </c>
      <c r="CS28" s="217"/>
      <c r="CT28" s="217"/>
      <c r="CU28" s="217"/>
      <c r="CV28" s="217"/>
      <c r="CW28" s="217"/>
      <c r="CX28" s="217"/>
      <c r="CY28" s="279"/>
      <c r="CZ28" s="283">
        <v>10.1</v>
      </c>
      <c r="DA28" s="335"/>
      <c r="DB28" s="335"/>
      <c r="DC28" s="338"/>
      <c r="DD28" s="288">
        <v>1844358</v>
      </c>
      <c r="DE28" s="217"/>
      <c r="DF28" s="217"/>
      <c r="DG28" s="217"/>
      <c r="DH28" s="217"/>
      <c r="DI28" s="217"/>
      <c r="DJ28" s="217"/>
      <c r="DK28" s="279"/>
      <c r="DL28" s="288">
        <v>1844358</v>
      </c>
      <c r="DM28" s="217"/>
      <c r="DN28" s="217"/>
      <c r="DO28" s="217"/>
      <c r="DP28" s="217"/>
      <c r="DQ28" s="217"/>
      <c r="DR28" s="217"/>
      <c r="DS28" s="217"/>
      <c r="DT28" s="217"/>
      <c r="DU28" s="217"/>
      <c r="DV28" s="279"/>
      <c r="DW28" s="283">
        <v>16.899999999999999</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72258</v>
      </c>
      <c r="S29" s="217"/>
      <c r="T29" s="217"/>
      <c r="U29" s="217"/>
      <c r="V29" s="217"/>
      <c r="W29" s="217"/>
      <c r="X29" s="217"/>
      <c r="Y29" s="279"/>
      <c r="Z29" s="282">
        <v>0.4</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21</v>
      </c>
      <c r="CG29" s="1"/>
      <c r="CH29" s="1"/>
      <c r="CI29" s="1"/>
      <c r="CJ29" s="1"/>
      <c r="CK29" s="1"/>
      <c r="CL29" s="1"/>
      <c r="CM29" s="1"/>
      <c r="CN29" s="1"/>
      <c r="CO29" s="1"/>
      <c r="CP29" s="1"/>
      <c r="CQ29" s="269"/>
      <c r="CR29" s="274">
        <v>1887836</v>
      </c>
      <c r="CS29" s="313"/>
      <c r="CT29" s="313"/>
      <c r="CU29" s="313"/>
      <c r="CV29" s="313"/>
      <c r="CW29" s="313"/>
      <c r="CX29" s="313"/>
      <c r="CY29" s="332"/>
      <c r="CZ29" s="283">
        <v>10.1</v>
      </c>
      <c r="DA29" s="335"/>
      <c r="DB29" s="335"/>
      <c r="DC29" s="338"/>
      <c r="DD29" s="288">
        <v>1844076</v>
      </c>
      <c r="DE29" s="313"/>
      <c r="DF29" s="313"/>
      <c r="DG29" s="313"/>
      <c r="DH29" s="313"/>
      <c r="DI29" s="313"/>
      <c r="DJ29" s="313"/>
      <c r="DK29" s="332"/>
      <c r="DL29" s="288">
        <v>1844076</v>
      </c>
      <c r="DM29" s="313"/>
      <c r="DN29" s="313"/>
      <c r="DO29" s="313"/>
      <c r="DP29" s="313"/>
      <c r="DQ29" s="313"/>
      <c r="DR29" s="313"/>
      <c r="DS29" s="313"/>
      <c r="DT29" s="313"/>
      <c r="DU29" s="313"/>
      <c r="DV29" s="332"/>
      <c r="DW29" s="283">
        <v>16.899999999999999</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3379148</v>
      </c>
      <c r="S30" s="217"/>
      <c r="T30" s="217"/>
      <c r="U30" s="217"/>
      <c r="V30" s="217"/>
      <c r="W30" s="217"/>
      <c r="X30" s="217"/>
      <c r="Y30" s="279"/>
      <c r="Z30" s="282">
        <v>17.8</v>
      </c>
      <c r="AA30" s="282"/>
      <c r="AB30" s="282"/>
      <c r="AC30" s="282"/>
      <c r="AD30" s="287" t="s">
        <v>197</v>
      </c>
      <c r="AE30" s="287"/>
      <c r="AF30" s="287"/>
      <c r="AG30" s="287"/>
      <c r="AH30" s="287"/>
      <c r="AI30" s="287"/>
      <c r="AJ30" s="287"/>
      <c r="AK30" s="287"/>
      <c r="AL30" s="283" t="s">
        <v>197</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184</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1832663</v>
      </c>
      <c r="CS30" s="217"/>
      <c r="CT30" s="217"/>
      <c r="CU30" s="217"/>
      <c r="CV30" s="217"/>
      <c r="CW30" s="217"/>
      <c r="CX30" s="217"/>
      <c r="CY30" s="279"/>
      <c r="CZ30" s="283">
        <v>9.8000000000000007</v>
      </c>
      <c r="DA30" s="335"/>
      <c r="DB30" s="335"/>
      <c r="DC30" s="338"/>
      <c r="DD30" s="288">
        <v>1788904</v>
      </c>
      <c r="DE30" s="217"/>
      <c r="DF30" s="217"/>
      <c r="DG30" s="217"/>
      <c r="DH30" s="217"/>
      <c r="DI30" s="217"/>
      <c r="DJ30" s="217"/>
      <c r="DK30" s="279"/>
      <c r="DL30" s="288">
        <v>1788904</v>
      </c>
      <c r="DM30" s="217"/>
      <c r="DN30" s="217"/>
      <c r="DO30" s="217"/>
      <c r="DP30" s="217"/>
      <c r="DQ30" s="217"/>
      <c r="DR30" s="217"/>
      <c r="DS30" s="217"/>
      <c r="DT30" s="217"/>
      <c r="DU30" s="217"/>
      <c r="DV30" s="279"/>
      <c r="DW30" s="283">
        <v>16.399999999999999</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4</v>
      </c>
      <c r="AQ31" s="178"/>
      <c r="AR31" s="178"/>
      <c r="AS31" s="178"/>
      <c r="AT31" s="306" t="s">
        <v>397</v>
      </c>
      <c r="AU31" s="265"/>
      <c r="AV31" s="265"/>
      <c r="AW31" s="265"/>
      <c r="AX31" s="260" t="s">
        <v>279</v>
      </c>
      <c r="AY31" s="265"/>
      <c r="AZ31" s="265"/>
      <c r="BA31" s="265"/>
      <c r="BB31" s="265"/>
      <c r="BC31" s="265"/>
      <c r="BD31" s="265"/>
      <c r="BE31" s="265"/>
      <c r="BF31" s="268"/>
      <c r="BG31" s="318">
        <v>99.4</v>
      </c>
      <c r="BH31" s="322"/>
      <c r="BI31" s="322"/>
      <c r="BJ31" s="322"/>
      <c r="BK31" s="322"/>
      <c r="BL31" s="322"/>
      <c r="BM31" s="293">
        <v>97.1</v>
      </c>
      <c r="BN31" s="322"/>
      <c r="BO31" s="322"/>
      <c r="BP31" s="322"/>
      <c r="BQ31" s="324"/>
      <c r="BR31" s="318">
        <v>99.2</v>
      </c>
      <c r="BS31" s="322"/>
      <c r="BT31" s="322"/>
      <c r="BU31" s="322"/>
      <c r="BV31" s="322"/>
      <c r="BW31" s="322"/>
      <c r="BX31" s="293">
        <v>96.6</v>
      </c>
      <c r="BY31" s="322"/>
      <c r="BZ31" s="322"/>
      <c r="CA31" s="322"/>
      <c r="CB31" s="324"/>
      <c r="CD31" s="134"/>
      <c r="CE31" s="42"/>
      <c r="CF31" s="261" t="s">
        <v>317</v>
      </c>
      <c r="CG31" s="1"/>
      <c r="CH31" s="1"/>
      <c r="CI31" s="1"/>
      <c r="CJ31" s="1"/>
      <c r="CK31" s="1"/>
      <c r="CL31" s="1"/>
      <c r="CM31" s="1"/>
      <c r="CN31" s="1"/>
      <c r="CO31" s="1"/>
      <c r="CP31" s="1"/>
      <c r="CQ31" s="269"/>
      <c r="CR31" s="274">
        <v>55173</v>
      </c>
      <c r="CS31" s="313"/>
      <c r="CT31" s="313"/>
      <c r="CU31" s="313"/>
      <c r="CV31" s="313"/>
      <c r="CW31" s="313"/>
      <c r="CX31" s="313"/>
      <c r="CY31" s="332"/>
      <c r="CZ31" s="283">
        <v>0.3</v>
      </c>
      <c r="DA31" s="335"/>
      <c r="DB31" s="335"/>
      <c r="DC31" s="338"/>
      <c r="DD31" s="288">
        <v>55172</v>
      </c>
      <c r="DE31" s="313"/>
      <c r="DF31" s="313"/>
      <c r="DG31" s="313"/>
      <c r="DH31" s="313"/>
      <c r="DI31" s="313"/>
      <c r="DJ31" s="313"/>
      <c r="DK31" s="332"/>
      <c r="DL31" s="288">
        <v>55172</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1416634</v>
      </c>
      <c r="S32" s="217"/>
      <c r="T32" s="217"/>
      <c r="U32" s="217"/>
      <c r="V32" s="217"/>
      <c r="W32" s="217"/>
      <c r="X32" s="217"/>
      <c r="Y32" s="279"/>
      <c r="Z32" s="282">
        <v>7.5</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252</v>
      </c>
      <c r="AX32" s="261" t="s">
        <v>376</v>
      </c>
      <c r="AY32" s="1"/>
      <c r="AZ32" s="1"/>
      <c r="BA32" s="1"/>
      <c r="BB32" s="1"/>
      <c r="BC32" s="1"/>
      <c r="BD32" s="1"/>
      <c r="BE32" s="1"/>
      <c r="BF32" s="269"/>
      <c r="BG32" s="319">
        <v>99.5</v>
      </c>
      <c r="BH32" s="313"/>
      <c r="BI32" s="313"/>
      <c r="BJ32" s="313"/>
      <c r="BK32" s="313"/>
      <c r="BL32" s="313"/>
      <c r="BM32" s="238">
        <v>98.2</v>
      </c>
      <c r="BN32" s="313"/>
      <c r="BO32" s="313"/>
      <c r="BP32" s="313"/>
      <c r="BQ32" s="316"/>
      <c r="BR32" s="319">
        <v>99.2</v>
      </c>
      <c r="BS32" s="313"/>
      <c r="BT32" s="313"/>
      <c r="BU32" s="313"/>
      <c r="BV32" s="313"/>
      <c r="BW32" s="313"/>
      <c r="BX32" s="238">
        <v>97.9</v>
      </c>
      <c r="BY32" s="313"/>
      <c r="BZ32" s="313"/>
      <c r="CA32" s="313"/>
      <c r="CB32" s="316"/>
      <c r="CD32" s="135"/>
      <c r="CE32" s="142"/>
      <c r="CF32" s="261" t="s">
        <v>400</v>
      </c>
      <c r="CG32" s="1"/>
      <c r="CH32" s="1"/>
      <c r="CI32" s="1"/>
      <c r="CJ32" s="1"/>
      <c r="CK32" s="1"/>
      <c r="CL32" s="1"/>
      <c r="CM32" s="1"/>
      <c r="CN32" s="1"/>
      <c r="CO32" s="1"/>
      <c r="CP32" s="1"/>
      <c r="CQ32" s="269"/>
      <c r="CR32" s="274">
        <v>282</v>
      </c>
      <c r="CS32" s="217"/>
      <c r="CT32" s="217"/>
      <c r="CU32" s="217"/>
      <c r="CV32" s="217"/>
      <c r="CW32" s="217"/>
      <c r="CX32" s="217"/>
      <c r="CY32" s="279"/>
      <c r="CZ32" s="283">
        <v>0</v>
      </c>
      <c r="DA32" s="335"/>
      <c r="DB32" s="335"/>
      <c r="DC32" s="338"/>
      <c r="DD32" s="288">
        <v>282</v>
      </c>
      <c r="DE32" s="217"/>
      <c r="DF32" s="217"/>
      <c r="DG32" s="217"/>
      <c r="DH32" s="217"/>
      <c r="DI32" s="217"/>
      <c r="DJ32" s="217"/>
      <c r="DK32" s="279"/>
      <c r="DL32" s="288">
        <v>282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238</v>
      </c>
      <c r="C33" s="1"/>
      <c r="D33" s="1"/>
      <c r="E33" s="1"/>
      <c r="F33" s="1"/>
      <c r="G33" s="1"/>
      <c r="H33" s="1"/>
      <c r="I33" s="1"/>
      <c r="J33" s="1"/>
      <c r="K33" s="1"/>
      <c r="L33" s="1"/>
      <c r="M33" s="1"/>
      <c r="N33" s="1"/>
      <c r="O33" s="1"/>
      <c r="P33" s="1"/>
      <c r="Q33" s="269"/>
      <c r="R33" s="274">
        <v>9495</v>
      </c>
      <c r="S33" s="217"/>
      <c r="T33" s="217"/>
      <c r="U33" s="217"/>
      <c r="V33" s="217"/>
      <c r="W33" s="217"/>
      <c r="X33" s="217"/>
      <c r="Y33" s="279"/>
      <c r="Z33" s="282">
        <v>0.1</v>
      </c>
      <c r="AA33" s="282"/>
      <c r="AB33" s="282"/>
      <c r="AC33" s="282"/>
      <c r="AD33" s="287">
        <v>1447</v>
      </c>
      <c r="AE33" s="287"/>
      <c r="AF33" s="287"/>
      <c r="AG33" s="287"/>
      <c r="AH33" s="287"/>
      <c r="AI33" s="287"/>
      <c r="AJ33" s="287"/>
      <c r="AK33" s="287"/>
      <c r="AL33" s="283">
        <v>0</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99.3</v>
      </c>
      <c r="BH33" s="312"/>
      <c r="BI33" s="312"/>
      <c r="BJ33" s="312"/>
      <c r="BK33" s="312"/>
      <c r="BL33" s="312"/>
      <c r="BM33" s="294">
        <v>95.8</v>
      </c>
      <c r="BN33" s="312"/>
      <c r="BO33" s="312"/>
      <c r="BP33" s="312"/>
      <c r="BQ33" s="317"/>
      <c r="BR33" s="320">
        <v>99.2</v>
      </c>
      <c r="BS33" s="312"/>
      <c r="BT33" s="312"/>
      <c r="BU33" s="312"/>
      <c r="BV33" s="312"/>
      <c r="BW33" s="312"/>
      <c r="BX33" s="294">
        <v>95.1</v>
      </c>
      <c r="BY33" s="312"/>
      <c r="BZ33" s="312"/>
      <c r="CA33" s="312"/>
      <c r="CB33" s="317"/>
      <c r="CD33" s="261" t="s">
        <v>402</v>
      </c>
      <c r="CE33" s="1"/>
      <c r="CF33" s="1"/>
      <c r="CG33" s="1"/>
      <c r="CH33" s="1"/>
      <c r="CI33" s="1"/>
      <c r="CJ33" s="1"/>
      <c r="CK33" s="1"/>
      <c r="CL33" s="1"/>
      <c r="CM33" s="1"/>
      <c r="CN33" s="1"/>
      <c r="CO33" s="1"/>
      <c r="CP33" s="1"/>
      <c r="CQ33" s="269"/>
      <c r="CR33" s="274">
        <v>6334981</v>
      </c>
      <c r="CS33" s="313"/>
      <c r="CT33" s="313"/>
      <c r="CU33" s="313"/>
      <c r="CV33" s="313"/>
      <c r="CW33" s="313"/>
      <c r="CX33" s="313"/>
      <c r="CY33" s="332"/>
      <c r="CZ33" s="283">
        <v>34</v>
      </c>
      <c r="DA33" s="335"/>
      <c r="DB33" s="335"/>
      <c r="DC33" s="338"/>
      <c r="DD33" s="288">
        <v>5115410</v>
      </c>
      <c r="DE33" s="313"/>
      <c r="DF33" s="313"/>
      <c r="DG33" s="313"/>
      <c r="DH33" s="313"/>
      <c r="DI33" s="313"/>
      <c r="DJ33" s="313"/>
      <c r="DK33" s="332"/>
      <c r="DL33" s="288">
        <v>3923326</v>
      </c>
      <c r="DM33" s="313"/>
      <c r="DN33" s="313"/>
      <c r="DO33" s="313"/>
      <c r="DP33" s="313"/>
      <c r="DQ33" s="313"/>
      <c r="DR33" s="313"/>
      <c r="DS33" s="313"/>
      <c r="DT33" s="313"/>
      <c r="DU33" s="313"/>
      <c r="DV33" s="332"/>
      <c r="DW33" s="283">
        <v>36</v>
      </c>
      <c r="DX33" s="335"/>
      <c r="DY33" s="335"/>
      <c r="DZ33" s="335"/>
      <c r="EA33" s="335"/>
      <c r="EB33" s="335"/>
      <c r="EC33" s="360"/>
    </row>
    <row r="34" spans="2:133" ht="11.25" customHeight="1">
      <c r="B34" s="261" t="s">
        <v>143</v>
      </c>
      <c r="C34" s="1"/>
      <c r="D34" s="1"/>
      <c r="E34" s="1"/>
      <c r="F34" s="1"/>
      <c r="G34" s="1"/>
      <c r="H34" s="1"/>
      <c r="I34" s="1"/>
      <c r="J34" s="1"/>
      <c r="K34" s="1"/>
      <c r="L34" s="1"/>
      <c r="M34" s="1"/>
      <c r="N34" s="1"/>
      <c r="O34" s="1"/>
      <c r="P34" s="1"/>
      <c r="Q34" s="269"/>
      <c r="R34" s="274">
        <v>130930</v>
      </c>
      <c r="S34" s="217"/>
      <c r="T34" s="217"/>
      <c r="U34" s="217"/>
      <c r="V34" s="217"/>
      <c r="W34" s="217"/>
      <c r="X34" s="217"/>
      <c r="Y34" s="279"/>
      <c r="Z34" s="282">
        <v>0.7</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405</v>
      </c>
      <c r="CE34" s="1"/>
      <c r="CF34" s="1"/>
      <c r="CG34" s="1"/>
      <c r="CH34" s="1"/>
      <c r="CI34" s="1"/>
      <c r="CJ34" s="1"/>
      <c r="CK34" s="1"/>
      <c r="CL34" s="1"/>
      <c r="CM34" s="1"/>
      <c r="CN34" s="1"/>
      <c r="CO34" s="1"/>
      <c r="CP34" s="1"/>
      <c r="CQ34" s="269"/>
      <c r="CR34" s="274">
        <v>2595952</v>
      </c>
      <c r="CS34" s="217"/>
      <c r="CT34" s="217"/>
      <c r="CU34" s="217"/>
      <c r="CV34" s="217"/>
      <c r="CW34" s="217"/>
      <c r="CX34" s="217"/>
      <c r="CY34" s="279"/>
      <c r="CZ34" s="283">
        <v>13.9</v>
      </c>
      <c r="DA34" s="335"/>
      <c r="DB34" s="335"/>
      <c r="DC34" s="338"/>
      <c r="DD34" s="288">
        <v>1941580</v>
      </c>
      <c r="DE34" s="217"/>
      <c r="DF34" s="217"/>
      <c r="DG34" s="217"/>
      <c r="DH34" s="217"/>
      <c r="DI34" s="217"/>
      <c r="DJ34" s="217"/>
      <c r="DK34" s="279"/>
      <c r="DL34" s="288">
        <v>1682254</v>
      </c>
      <c r="DM34" s="217"/>
      <c r="DN34" s="217"/>
      <c r="DO34" s="217"/>
      <c r="DP34" s="217"/>
      <c r="DQ34" s="217"/>
      <c r="DR34" s="217"/>
      <c r="DS34" s="217"/>
      <c r="DT34" s="217"/>
      <c r="DU34" s="217"/>
      <c r="DV34" s="279"/>
      <c r="DW34" s="283">
        <v>15.4</v>
      </c>
      <c r="DX34" s="335"/>
      <c r="DY34" s="335"/>
      <c r="DZ34" s="335"/>
      <c r="EA34" s="335"/>
      <c r="EB34" s="335"/>
      <c r="EC34" s="360"/>
    </row>
    <row r="35" spans="2:133" ht="11.25" customHeight="1">
      <c r="B35" s="261" t="s">
        <v>407</v>
      </c>
      <c r="C35" s="1"/>
      <c r="D35" s="1"/>
      <c r="E35" s="1"/>
      <c r="F35" s="1"/>
      <c r="G35" s="1"/>
      <c r="H35" s="1"/>
      <c r="I35" s="1"/>
      <c r="J35" s="1"/>
      <c r="K35" s="1"/>
      <c r="L35" s="1"/>
      <c r="M35" s="1"/>
      <c r="N35" s="1"/>
      <c r="O35" s="1"/>
      <c r="P35" s="1"/>
      <c r="Q35" s="269"/>
      <c r="R35" s="274">
        <v>354410</v>
      </c>
      <c r="S35" s="217"/>
      <c r="T35" s="217"/>
      <c r="U35" s="217"/>
      <c r="V35" s="217"/>
      <c r="W35" s="217"/>
      <c r="X35" s="217"/>
      <c r="Y35" s="279"/>
      <c r="Z35" s="282">
        <v>1.9</v>
      </c>
      <c r="AA35" s="282"/>
      <c r="AB35" s="282"/>
      <c r="AC35" s="282"/>
      <c r="AD35" s="287" t="s">
        <v>197</v>
      </c>
      <c r="AE35" s="287"/>
      <c r="AF35" s="287"/>
      <c r="AG35" s="287"/>
      <c r="AH35" s="287"/>
      <c r="AI35" s="287"/>
      <c r="AJ35" s="287"/>
      <c r="AK35" s="287"/>
      <c r="AL35" s="283" t="s">
        <v>197</v>
      </c>
      <c r="AM35" s="238"/>
      <c r="AN35" s="238"/>
      <c r="AO35" s="296"/>
      <c r="AP35" s="95"/>
      <c r="AQ35" s="182" t="s">
        <v>408</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126276</v>
      </c>
      <c r="CS35" s="313"/>
      <c r="CT35" s="313"/>
      <c r="CU35" s="313"/>
      <c r="CV35" s="313"/>
      <c r="CW35" s="313"/>
      <c r="CX35" s="313"/>
      <c r="CY35" s="332"/>
      <c r="CZ35" s="283">
        <v>0.7</v>
      </c>
      <c r="DA35" s="335"/>
      <c r="DB35" s="335"/>
      <c r="DC35" s="338"/>
      <c r="DD35" s="288">
        <v>111006</v>
      </c>
      <c r="DE35" s="313"/>
      <c r="DF35" s="313"/>
      <c r="DG35" s="313"/>
      <c r="DH35" s="313"/>
      <c r="DI35" s="313"/>
      <c r="DJ35" s="313"/>
      <c r="DK35" s="332"/>
      <c r="DL35" s="288">
        <v>76283</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383671</v>
      </c>
      <c r="S36" s="217"/>
      <c r="T36" s="217"/>
      <c r="U36" s="217"/>
      <c r="V36" s="217"/>
      <c r="W36" s="217"/>
      <c r="X36" s="217"/>
      <c r="Y36" s="279"/>
      <c r="Z36" s="282">
        <v>2</v>
      </c>
      <c r="AA36" s="282"/>
      <c r="AB36" s="282"/>
      <c r="AC36" s="282"/>
      <c r="AD36" s="287" t="s">
        <v>197</v>
      </c>
      <c r="AE36" s="287"/>
      <c r="AF36" s="287"/>
      <c r="AG36" s="287"/>
      <c r="AH36" s="287"/>
      <c r="AI36" s="287"/>
      <c r="AJ36" s="287"/>
      <c r="AK36" s="287"/>
      <c r="AL36" s="283" t="s">
        <v>197</v>
      </c>
      <c r="AM36" s="238"/>
      <c r="AN36" s="238"/>
      <c r="AO36" s="296"/>
      <c r="AP36" s="95"/>
      <c r="AQ36" s="301" t="s">
        <v>392</v>
      </c>
      <c r="AR36" s="304"/>
      <c r="AS36" s="304"/>
      <c r="AT36" s="304"/>
      <c r="AU36" s="304"/>
      <c r="AV36" s="304"/>
      <c r="AW36" s="304"/>
      <c r="AX36" s="304"/>
      <c r="AY36" s="309"/>
      <c r="AZ36" s="273">
        <v>2045582</v>
      </c>
      <c r="BA36" s="276"/>
      <c r="BB36" s="276"/>
      <c r="BC36" s="276"/>
      <c r="BD36" s="276"/>
      <c r="BE36" s="276"/>
      <c r="BF36" s="315"/>
      <c r="BG36" s="260" t="s">
        <v>412</v>
      </c>
      <c r="BH36" s="265"/>
      <c r="BI36" s="265"/>
      <c r="BJ36" s="265"/>
      <c r="BK36" s="265"/>
      <c r="BL36" s="265"/>
      <c r="BM36" s="265"/>
      <c r="BN36" s="265"/>
      <c r="BO36" s="265"/>
      <c r="BP36" s="265"/>
      <c r="BQ36" s="265"/>
      <c r="BR36" s="265"/>
      <c r="BS36" s="265"/>
      <c r="BT36" s="265"/>
      <c r="BU36" s="268"/>
      <c r="BV36" s="273">
        <v>22076</v>
      </c>
      <c r="BW36" s="276"/>
      <c r="BX36" s="276"/>
      <c r="BY36" s="276"/>
      <c r="BZ36" s="276"/>
      <c r="CA36" s="276"/>
      <c r="CB36" s="315"/>
      <c r="CD36" s="261" t="s">
        <v>28</v>
      </c>
      <c r="CE36" s="1"/>
      <c r="CF36" s="1"/>
      <c r="CG36" s="1"/>
      <c r="CH36" s="1"/>
      <c r="CI36" s="1"/>
      <c r="CJ36" s="1"/>
      <c r="CK36" s="1"/>
      <c r="CL36" s="1"/>
      <c r="CM36" s="1"/>
      <c r="CN36" s="1"/>
      <c r="CO36" s="1"/>
      <c r="CP36" s="1"/>
      <c r="CQ36" s="269"/>
      <c r="CR36" s="274">
        <v>1767912</v>
      </c>
      <c r="CS36" s="217"/>
      <c r="CT36" s="217"/>
      <c r="CU36" s="217"/>
      <c r="CV36" s="217"/>
      <c r="CW36" s="217"/>
      <c r="CX36" s="217"/>
      <c r="CY36" s="279"/>
      <c r="CZ36" s="283">
        <v>9.5</v>
      </c>
      <c r="DA36" s="335"/>
      <c r="DB36" s="335"/>
      <c r="DC36" s="338"/>
      <c r="DD36" s="288">
        <v>1521390</v>
      </c>
      <c r="DE36" s="217"/>
      <c r="DF36" s="217"/>
      <c r="DG36" s="217"/>
      <c r="DH36" s="217"/>
      <c r="DI36" s="217"/>
      <c r="DJ36" s="217"/>
      <c r="DK36" s="279"/>
      <c r="DL36" s="288">
        <v>915080</v>
      </c>
      <c r="DM36" s="217"/>
      <c r="DN36" s="217"/>
      <c r="DO36" s="217"/>
      <c r="DP36" s="217"/>
      <c r="DQ36" s="217"/>
      <c r="DR36" s="217"/>
      <c r="DS36" s="217"/>
      <c r="DT36" s="217"/>
      <c r="DU36" s="217"/>
      <c r="DV36" s="279"/>
      <c r="DW36" s="283">
        <v>8.4</v>
      </c>
      <c r="DX36" s="335"/>
      <c r="DY36" s="335"/>
      <c r="DZ36" s="335"/>
      <c r="EA36" s="335"/>
      <c r="EB36" s="335"/>
      <c r="EC36" s="360"/>
    </row>
    <row r="37" spans="2:133" ht="11.25" customHeight="1">
      <c r="B37" s="261" t="s">
        <v>403</v>
      </c>
      <c r="C37" s="1"/>
      <c r="D37" s="1"/>
      <c r="E37" s="1"/>
      <c r="F37" s="1"/>
      <c r="G37" s="1"/>
      <c r="H37" s="1"/>
      <c r="I37" s="1"/>
      <c r="J37" s="1"/>
      <c r="K37" s="1"/>
      <c r="L37" s="1"/>
      <c r="M37" s="1"/>
      <c r="N37" s="1"/>
      <c r="O37" s="1"/>
      <c r="P37" s="1"/>
      <c r="Q37" s="269"/>
      <c r="R37" s="274">
        <v>248003</v>
      </c>
      <c r="S37" s="217"/>
      <c r="T37" s="217"/>
      <c r="U37" s="217"/>
      <c r="V37" s="217"/>
      <c r="W37" s="217"/>
      <c r="X37" s="217"/>
      <c r="Y37" s="279"/>
      <c r="Z37" s="282">
        <v>1.3</v>
      </c>
      <c r="AA37" s="282"/>
      <c r="AB37" s="282"/>
      <c r="AC37" s="282"/>
      <c r="AD37" s="287">
        <v>27461</v>
      </c>
      <c r="AE37" s="287"/>
      <c r="AF37" s="287"/>
      <c r="AG37" s="287"/>
      <c r="AH37" s="287"/>
      <c r="AI37" s="287"/>
      <c r="AJ37" s="287"/>
      <c r="AK37" s="287"/>
      <c r="AL37" s="283">
        <v>0.3</v>
      </c>
      <c r="AM37" s="238"/>
      <c r="AN37" s="238"/>
      <c r="AO37" s="296"/>
      <c r="AQ37" s="302" t="s">
        <v>413</v>
      </c>
      <c r="AR37" s="111"/>
      <c r="AS37" s="111"/>
      <c r="AT37" s="111"/>
      <c r="AU37" s="111"/>
      <c r="AV37" s="111"/>
      <c r="AW37" s="111"/>
      <c r="AX37" s="111"/>
      <c r="AY37" s="310"/>
      <c r="AZ37" s="274">
        <v>525044</v>
      </c>
      <c r="BA37" s="217"/>
      <c r="BB37" s="217"/>
      <c r="BC37" s="217"/>
      <c r="BD37" s="313"/>
      <c r="BE37" s="313"/>
      <c r="BF37" s="316"/>
      <c r="BG37" s="261" t="s">
        <v>415</v>
      </c>
      <c r="BH37" s="1"/>
      <c r="BI37" s="1"/>
      <c r="BJ37" s="1"/>
      <c r="BK37" s="1"/>
      <c r="BL37" s="1"/>
      <c r="BM37" s="1"/>
      <c r="BN37" s="1"/>
      <c r="BO37" s="1"/>
      <c r="BP37" s="1"/>
      <c r="BQ37" s="1"/>
      <c r="BR37" s="1"/>
      <c r="BS37" s="1"/>
      <c r="BT37" s="1"/>
      <c r="BU37" s="269"/>
      <c r="BV37" s="274">
        <v>-13285</v>
      </c>
      <c r="BW37" s="217"/>
      <c r="BX37" s="217"/>
      <c r="BY37" s="217"/>
      <c r="BZ37" s="217"/>
      <c r="CA37" s="217"/>
      <c r="CB37" s="326"/>
      <c r="CD37" s="261" t="s">
        <v>155</v>
      </c>
      <c r="CE37" s="1"/>
      <c r="CF37" s="1"/>
      <c r="CG37" s="1"/>
      <c r="CH37" s="1"/>
      <c r="CI37" s="1"/>
      <c r="CJ37" s="1"/>
      <c r="CK37" s="1"/>
      <c r="CL37" s="1"/>
      <c r="CM37" s="1"/>
      <c r="CN37" s="1"/>
      <c r="CO37" s="1"/>
      <c r="CP37" s="1"/>
      <c r="CQ37" s="269"/>
      <c r="CR37" s="274">
        <v>575979</v>
      </c>
      <c r="CS37" s="313"/>
      <c r="CT37" s="313"/>
      <c r="CU37" s="313"/>
      <c r="CV37" s="313"/>
      <c r="CW37" s="313"/>
      <c r="CX37" s="313"/>
      <c r="CY37" s="332"/>
      <c r="CZ37" s="283">
        <v>3.1</v>
      </c>
      <c r="DA37" s="335"/>
      <c r="DB37" s="335"/>
      <c r="DC37" s="338"/>
      <c r="DD37" s="288">
        <v>575904</v>
      </c>
      <c r="DE37" s="313"/>
      <c r="DF37" s="313"/>
      <c r="DG37" s="313"/>
      <c r="DH37" s="313"/>
      <c r="DI37" s="313"/>
      <c r="DJ37" s="313"/>
      <c r="DK37" s="332"/>
      <c r="DL37" s="288">
        <v>548415</v>
      </c>
      <c r="DM37" s="313"/>
      <c r="DN37" s="313"/>
      <c r="DO37" s="313"/>
      <c r="DP37" s="313"/>
      <c r="DQ37" s="313"/>
      <c r="DR37" s="313"/>
      <c r="DS37" s="313"/>
      <c r="DT37" s="313"/>
      <c r="DU37" s="313"/>
      <c r="DV37" s="332"/>
      <c r="DW37" s="283">
        <v>5</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1059300</v>
      </c>
      <c r="S38" s="217"/>
      <c r="T38" s="217"/>
      <c r="U38" s="217"/>
      <c r="V38" s="217"/>
      <c r="W38" s="217"/>
      <c r="X38" s="217"/>
      <c r="Y38" s="279"/>
      <c r="Z38" s="282">
        <v>5.6</v>
      </c>
      <c r="AA38" s="282"/>
      <c r="AB38" s="282"/>
      <c r="AC38" s="282"/>
      <c r="AD38" s="287" t="s">
        <v>197</v>
      </c>
      <c r="AE38" s="287"/>
      <c r="AF38" s="287"/>
      <c r="AG38" s="287"/>
      <c r="AH38" s="287"/>
      <c r="AI38" s="287"/>
      <c r="AJ38" s="287"/>
      <c r="AK38" s="287"/>
      <c r="AL38" s="283" t="s">
        <v>197</v>
      </c>
      <c r="AM38" s="238"/>
      <c r="AN38" s="238"/>
      <c r="AO38" s="296"/>
      <c r="AQ38" s="302" t="s">
        <v>229</v>
      </c>
      <c r="AR38" s="111"/>
      <c r="AS38" s="111"/>
      <c r="AT38" s="111"/>
      <c r="AU38" s="111"/>
      <c r="AV38" s="111"/>
      <c r="AW38" s="111"/>
      <c r="AX38" s="111"/>
      <c r="AY38" s="310"/>
      <c r="AZ38" s="274" t="s">
        <v>197</v>
      </c>
      <c r="BA38" s="217"/>
      <c r="BB38" s="217"/>
      <c r="BC38" s="217"/>
      <c r="BD38" s="313"/>
      <c r="BE38" s="313"/>
      <c r="BF38" s="316"/>
      <c r="BG38" s="261" t="s">
        <v>417</v>
      </c>
      <c r="BH38" s="1"/>
      <c r="BI38" s="1"/>
      <c r="BJ38" s="1"/>
      <c r="BK38" s="1"/>
      <c r="BL38" s="1"/>
      <c r="BM38" s="1"/>
      <c r="BN38" s="1"/>
      <c r="BO38" s="1"/>
      <c r="BP38" s="1"/>
      <c r="BQ38" s="1"/>
      <c r="BR38" s="1"/>
      <c r="BS38" s="1"/>
      <c r="BT38" s="1"/>
      <c r="BU38" s="269"/>
      <c r="BV38" s="274">
        <v>4210</v>
      </c>
      <c r="BW38" s="217"/>
      <c r="BX38" s="217"/>
      <c r="BY38" s="217"/>
      <c r="BZ38" s="217"/>
      <c r="CA38" s="217"/>
      <c r="CB38" s="326"/>
      <c r="CD38" s="261" t="s">
        <v>418</v>
      </c>
      <c r="CE38" s="1"/>
      <c r="CF38" s="1"/>
      <c r="CG38" s="1"/>
      <c r="CH38" s="1"/>
      <c r="CI38" s="1"/>
      <c r="CJ38" s="1"/>
      <c r="CK38" s="1"/>
      <c r="CL38" s="1"/>
      <c r="CM38" s="1"/>
      <c r="CN38" s="1"/>
      <c r="CO38" s="1"/>
      <c r="CP38" s="1"/>
      <c r="CQ38" s="269"/>
      <c r="CR38" s="274">
        <v>1520538</v>
      </c>
      <c r="CS38" s="217"/>
      <c r="CT38" s="217"/>
      <c r="CU38" s="217"/>
      <c r="CV38" s="217"/>
      <c r="CW38" s="217"/>
      <c r="CX38" s="217"/>
      <c r="CY38" s="279"/>
      <c r="CZ38" s="283">
        <v>8.1999999999999993</v>
      </c>
      <c r="DA38" s="335"/>
      <c r="DB38" s="335"/>
      <c r="DC38" s="338"/>
      <c r="DD38" s="288">
        <v>1223494</v>
      </c>
      <c r="DE38" s="217"/>
      <c r="DF38" s="217"/>
      <c r="DG38" s="217"/>
      <c r="DH38" s="217"/>
      <c r="DI38" s="217"/>
      <c r="DJ38" s="217"/>
      <c r="DK38" s="279"/>
      <c r="DL38" s="288">
        <v>1181461</v>
      </c>
      <c r="DM38" s="217"/>
      <c r="DN38" s="217"/>
      <c r="DO38" s="217"/>
      <c r="DP38" s="217"/>
      <c r="DQ38" s="217"/>
      <c r="DR38" s="217"/>
      <c r="DS38" s="217"/>
      <c r="DT38" s="217"/>
      <c r="DU38" s="217"/>
      <c r="DV38" s="279"/>
      <c r="DW38" s="283">
        <v>10.8</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420</v>
      </c>
      <c r="AR39" s="111"/>
      <c r="AS39" s="111"/>
      <c r="AT39" s="111"/>
      <c r="AU39" s="111"/>
      <c r="AV39" s="111"/>
      <c r="AW39" s="111"/>
      <c r="AX39" s="111"/>
      <c r="AY39" s="310"/>
      <c r="AZ39" s="274" t="s">
        <v>197</v>
      </c>
      <c r="BA39" s="217"/>
      <c r="BB39" s="217"/>
      <c r="BC39" s="217"/>
      <c r="BD39" s="313"/>
      <c r="BE39" s="313"/>
      <c r="BF39" s="316"/>
      <c r="BG39" s="261" t="s">
        <v>340</v>
      </c>
      <c r="BH39" s="1"/>
      <c r="BI39" s="1"/>
      <c r="BJ39" s="1"/>
      <c r="BK39" s="1"/>
      <c r="BL39" s="1"/>
      <c r="BM39" s="1"/>
      <c r="BN39" s="1"/>
      <c r="BO39" s="1"/>
      <c r="BP39" s="1"/>
      <c r="BQ39" s="1"/>
      <c r="BR39" s="1"/>
      <c r="BS39" s="1"/>
      <c r="BT39" s="1"/>
      <c r="BU39" s="269"/>
      <c r="BV39" s="274">
        <v>6859</v>
      </c>
      <c r="BW39" s="217"/>
      <c r="BX39" s="217"/>
      <c r="BY39" s="217"/>
      <c r="BZ39" s="217"/>
      <c r="CA39" s="217"/>
      <c r="CB39" s="326"/>
      <c r="CD39" s="261" t="s">
        <v>424</v>
      </c>
      <c r="CE39" s="1"/>
      <c r="CF39" s="1"/>
      <c r="CG39" s="1"/>
      <c r="CH39" s="1"/>
      <c r="CI39" s="1"/>
      <c r="CJ39" s="1"/>
      <c r="CK39" s="1"/>
      <c r="CL39" s="1"/>
      <c r="CM39" s="1"/>
      <c r="CN39" s="1"/>
      <c r="CO39" s="1"/>
      <c r="CP39" s="1"/>
      <c r="CQ39" s="269"/>
      <c r="CR39" s="274">
        <v>245940</v>
      </c>
      <c r="CS39" s="313"/>
      <c r="CT39" s="313"/>
      <c r="CU39" s="313"/>
      <c r="CV39" s="313"/>
      <c r="CW39" s="313"/>
      <c r="CX39" s="313"/>
      <c r="CY39" s="332"/>
      <c r="CZ39" s="283">
        <v>1.3</v>
      </c>
      <c r="DA39" s="335"/>
      <c r="DB39" s="335"/>
      <c r="DC39" s="338"/>
      <c r="DD39" s="288">
        <v>239577</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v>35400</v>
      </c>
      <c r="S40" s="217"/>
      <c r="T40" s="217"/>
      <c r="U40" s="217"/>
      <c r="V40" s="217"/>
      <c r="W40" s="217"/>
      <c r="X40" s="217"/>
      <c r="Y40" s="279"/>
      <c r="Z40" s="282">
        <v>0.2</v>
      </c>
      <c r="AA40" s="282"/>
      <c r="AB40" s="282"/>
      <c r="AC40" s="282"/>
      <c r="AD40" s="287" t="s">
        <v>197</v>
      </c>
      <c r="AE40" s="287"/>
      <c r="AF40" s="287"/>
      <c r="AG40" s="287"/>
      <c r="AH40" s="287"/>
      <c r="AI40" s="287"/>
      <c r="AJ40" s="287"/>
      <c r="AK40" s="287"/>
      <c r="AL40" s="283" t="s">
        <v>197</v>
      </c>
      <c r="AM40" s="238"/>
      <c r="AN40" s="238"/>
      <c r="AO40" s="296"/>
      <c r="AQ40" s="302" t="s">
        <v>427</v>
      </c>
      <c r="AR40" s="111"/>
      <c r="AS40" s="111"/>
      <c r="AT40" s="111"/>
      <c r="AU40" s="111"/>
      <c r="AV40" s="111"/>
      <c r="AW40" s="111"/>
      <c r="AX40" s="111"/>
      <c r="AY40" s="310"/>
      <c r="AZ40" s="274" t="s">
        <v>197</v>
      </c>
      <c r="BA40" s="217"/>
      <c r="BB40" s="217"/>
      <c r="BC40" s="217"/>
      <c r="BD40" s="313"/>
      <c r="BE40" s="313"/>
      <c r="BF40" s="316"/>
      <c r="BG40" s="299" t="s">
        <v>429</v>
      </c>
      <c r="BH40" s="29"/>
      <c r="BI40" s="29"/>
      <c r="BJ40" s="29"/>
      <c r="BK40" s="29"/>
      <c r="BL40" s="29"/>
      <c r="BM40" s="1" t="s">
        <v>430</v>
      </c>
      <c r="BN40" s="1"/>
      <c r="BO40" s="1"/>
      <c r="BP40" s="1"/>
      <c r="BQ40" s="1"/>
      <c r="BR40" s="1"/>
      <c r="BS40" s="1"/>
      <c r="BT40" s="1"/>
      <c r="BU40" s="269"/>
      <c r="BV40" s="274">
        <v>102</v>
      </c>
      <c r="BW40" s="217"/>
      <c r="BX40" s="217"/>
      <c r="BY40" s="217"/>
      <c r="BZ40" s="217"/>
      <c r="CA40" s="217"/>
      <c r="CB40" s="326"/>
      <c r="CD40" s="261" t="s">
        <v>372</v>
      </c>
      <c r="CE40" s="1"/>
      <c r="CF40" s="1"/>
      <c r="CG40" s="1"/>
      <c r="CH40" s="1"/>
      <c r="CI40" s="1"/>
      <c r="CJ40" s="1"/>
      <c r="CK40" s="1"/>
      <c r="CL40" s="1"/>
      <c r="CM40" s="1"/>
      <c r="CN40" s="1"/>
      <c r="CO40" s="1"/>
      <c r="CP40" s="1"/>
      <c r="CQ40" s="269"/>
      <c r="CR40" s="274">
        <v>78363</v>
      </c>
      <c r="CS40" s="217"/>
      <c r="CT40" s="217"/>
      <c r="CU40" s="217"/>
      <c r="CV40" s="217"/>
      <c r="CW40" s="217"/>
      <c r="CX40" s="217"/>
      <c r="CY40" s="279"/>
      <c r="CZ40" s="283">
        <v>0.4</v>
      </c>
      <c r="DA40" s="335"/>
      <c r="DB40" s="335"/>
      <c r="DC40" s="338"/>
      <c r="DD40" s="288">
        <v>78363</v>
      </c>
      <c r="DE40" s="217"/>
      <c r="DF40" s="217"/>
      <c r="DG40" s="217"/>
      <c r="DH40" s="217"/>
      <c r="DI40" s="217"/>
      <c r="DJ40" s="217"/>
      <c r="DK40" s="279"/>
      <c r="DL40" s="288">
        <v>68248</v>
      </c>
      <c r="DM40" s="217"/>
      <c r="DN40" s="217"/>
      <c r="DO40" s="217"/>
      <c r="DP40" s="217"/>
      <c r="DQ40" s="217"/>
      <c r="DR40" s="217"/>
      <c r="DS40" s="217"/>
      <c r="DT40" s="217"/>
      <c r="DU40" s="217"/>
      <c r="DV40" s="279"/>
      <c r="DW40" s="283">
        <v>0.6</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18971711</v>
      </c>
      <c r="S41" s="277"/>
      <c r="T41" s="277"/>
      <c r="U41" s="277"/>
      <c r="V41" s="277"/>
      <c r="W41" s="277"/>
      <c r="X41" s="277"/>
      <c r="Y41" s="280"/>
      <c r="Z41" s="284">
        <v>100</v>
      </c>
      <c r="AA41" s="284"/>
      <c r="AB41" s="284"/>
      <c r="AC41" s="284"/>
      <c r="AD41" s="289">
        <v>10854361</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322816</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v>1</v>
      </c>
      <c r="BW41" s="217"/>
      <c r="BX41" s="217"/>
      <c r="BY41" s="217"/>
      <c r="BZ41" s="217"/>
      <c r="CA41" s="217"/>
      <c r="CB41" s="326"/>
      <c r="CD41" s="261" t="s">
        <v>290</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1197722</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375</v>
      </c>
      <c r="BW42" s="277"/>
      <c r="BX42" s="277"/>
      <c r="BY42" s="277"/>
      <c r="BZ42" s="277"/>
      <c r="CA42" s="277"/>
      <c r="CB42" s="327"/>
      <c r="CD42" s="261" t="s">
        <v>283</v>
      </c>
      <c r="CE42" s="1"/>
      <c r="CF42" s="1"/>
      <c r="CG42" s="1"/>
      <c r="CH42" s="1"/>
      <c r="CI42" s="1"/>
      <c r="CJ42" s="1"/>
      <c r="CK42" s="1"/>
      <c r="CL42" s="1"/>
      <c r="CM42" s="1"/>
      <c r="CN42" s="1"/>
      <c r="CO42" s="1"/>
      <c r="CP42" s="1"/>
      <c r="CQ42" s="269"/>
      <c r="CR42" s="274">
        <v>2197557</v>
      </c>
      <c r="CS42" s="313"/>
      <c r="CT42" s="313"/>
      <c r="CU42" s="313"/>
      <c r="CV42" s="313"/>
      <c r="CW42" s="313"/>
      <c r="CX42" s="313"/>
      <c r="CY42" s="332"/>
      <c r="CZ42" s="283">
        <v>11.8</v>
      </c>
      <c r="DA42" s="335"/>
      <c r="DB42" s="335"/>
      <c r="DC42" s="338"/>
      <c r="DD42" s="288">
        <v>456799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85</v>
      </c>
      <c r="CE43" s="1"/>
      <c r="CF43" s="1"/>
      <c r="CG43" s="1"/>
      <c r="CH43" s="1"/>
      <c r="CI43" s="1"/>
      <c r="CJ43" s="1"/>
      <c r="CK43" s="1"/>
      <c r="CL43" s="1"/>
      <c r="CM43" s="1"/>
      <c r="CN43" s="1"/>
      <c r="CO43" s="1"/>
      <c r="CP43" s="1"/>
      <c r="CQ43" s="269"/>
      <c r="CR43" s="274">
        <v>103139</v>
      </c>
      <c r="CS43" s="313"/>
      <c r="CT43" s="313"/>
      <c r="CU43" s="313"/>
      <c r="CV43" s="313"/>
      <c r="CW43" s="313"/>
      <c r="CX43" s="313"/>
      <c r="CY43" s="332"/>
      <c r="CZ43" s="283">
        <v>0.6</v>
      </c>
      <c r="DA43" s="335"/>
      <c r="DB43" s="335"/>
      <c r="DC43" s="338"/>
      <c r="DD43" s="288">
        <v>103139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435</v>
      </c>
      <c r="CG44" s="1"/>
      <c r="CH44" s="1"/>
      <c r="CI44" s="1"/>
      <c r="CJ44" s="1"/>
      <c r="CK44" s="1"/>
      <c r="CL44" s="1"/>
      <c r="CM44" s="1"/>
      <c r="CN44" s="1"/>
      <c r="CO44" s="1"/>
      <c r="CP44" s="1"/>
      <c r="CQ44" s="269"/>
      <c r="CR44" s="274">
        <v>2165657</v>
      </c>
      <c r="CS44" s="217"/>
      <c r="CT44" s="217"/>
      <c r="CU44" s="217"/>
      <c r="CV44" s="217"/>
      <c r="CW44" s="217"/>
      <c r="CX44" s="217"/>
      <c r="CY44" s="279"/>
      <c r="CZ44" s="283">
        <v>11.6</v>
      </c>
      <c r="DA44" s="238"/>
      <c r="DB44" s="238"/>
      <c r="DC44" s="285"/>
      <c r="DD44" s="288">
        <v>452899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857280</v>
      </c>
      <c r="CS45" s="313"/>
      <c r="CT45" s="313"/>
      <c r="CU45" s="313"/>
      <c r="CV45" s="313"/>
      <c r="CW45" s="313"/>
      <c r="CX45" s="313"/>
      <c r="CY45" s="332"/>
      <c r="CZ45" s="283">
        <v>4.5999999999999996</v>
      </c>
      <c r="DA45" s="335"/>
      <c r="DB45" s="335"/>
      <c r="DC45" s="338"/>
      <c r="DD45" s="288">
        <v>41234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1299368</v>
      </c>
      <c r="CS46" s="217"/>
      <c r="CT46" s="217"/>
      <c r="CU46" s="217"/>
      <c r="CV46" s="217"/>
      <c r="CW46" s="217"/>
      <c r="CX46" s="217"/>
      <c r="CY46" s="279"/>
      <c r="CZ46" s="283">
        <v>7</v>
      </c>
      <c r="DA46" s="238"/>
      <c r="DB46" s="238"/>
      <c r="DC46" s="285"/>
      <c r="DD46" s="288">
        <v>410956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439</v>
      </c>
      <c r="CG47" s="1"/>
      <c r="CH47" s="1"/>
      <c r="CI47" s="1"/>
      <c r="CJ47" s="1"/>
      <c r="CK47" s="1"/>
      <c r="CL47" s="1"/>
      <c r="CM47" s="1"/>
      <c r="CN47" s="1"/>
      <c r="CO47" s="1"/>
      <c r="CP47" s="1"/>
      <c r="CQ47" s="269"/>
      <c r="CR47" s="274">
        <v>31900</v>
      </c>
      <c r="CS47" s="313"/>
      <c r="CT47" s="313"/>
      <c r="CU47" s="313"/>
      <c r="CV47" s="313"/>
      <c r="CW47" s="313"/>
      <c r="CX47" s="313"/>
      <c r="CY47" s="332"/>
      <c r="CZ47" s="283">
        <v>0.2</v>
      </c>
      <c r="DA47" s="335"/>
      <c r="DB47" s="335"/>
      <c r="DC47" s="338"/>
      <c r="DD47" s="288">
        <v>3900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365</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18624984</v>
      </c>
      <c r="CS49" s="312"/>
      <c r="CT49" s="312"/>
      <c r="CU49" s="312"/>
      <c r="CV49" s="312"/>
      <c r="CW49" s="312"/>
      <c r="CX49" s="312"/>
      <c r="CY49" s="333"/>
      <c r="CZ49" s="292">
        <v>100</v>
      </c>
      <c r="DA49" s="336"/>
      <c r="DB49" s="336"/>
      <c r="DC49" s="339"/>
      <c r="DD49" s="342">
        <v>12385522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19ia5OkGOrhU/DR7kIt8o3KMr2YBJzS0xfM6JUt8gVScmo9BetMVVdL4NHPQVQk67wrzF+28KBCT9qWgnGp3w==" saltValue="fU/vAvjq6ba3qGzN4V37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0" zoomScaleNormal="50" zoomScaleSheetLayoutView="70" workbookViewId="0">
      <selection activeCell="DL102" sqref="DL102:DP102"/>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308</v>
      </c>
      <c r="DK2" s="707"/>
      <c r="DL2" s="707"/>
      <c r="DM2" s="707"/>
      <c r="DN2" s="707"/>
      <c r="DO2" s="710"/>
      <c r="DP2" s="368"/>
      <c r="DQ2" s="706" t="s">
        <v>221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442</v>
      </c>
      <c r="B5" s="397"/>
      <c r="C5" s="397"/>
      <c r="D5" s="397"/>
      <c r="E5" s="397"/>
      <c r="F5" s="397"/>
      <c r="G5" s="397"/>
      <c r="H5" s="397"/>
      <c r="I5" s="397"/>
      <c r="J5" s="397"/>
      <c r="K5" s="397"/>
      <c r="L5" s="397"/>
      <c r="M5" s="397"/>
      <c r="N5" s="397"/>
      <c r="O5" s="397"/>
      <c r="P5" s="429"/>
      <c r="Q5" s="435" t="s">
        <v>175</v>
      </c>
      <c r="R5" s="447"/>
      <c r="S5" s="447"/>
      <c r="T5" s="447"/>
      <c r="U5" s="458"/>
      <c r="V5" s="435" t="s">
        <v>443</v>
      </c>
      <c r="W5" s="447"/>
      <c r="X5" s="447"/>
      <c r="Y5" s="447"/>
      <c r="Z5" s="458"/>
      <c r="AA5" s="435" t="s">
        <v>444</v>
      </c>
      <c r="AB5" s="447"/>
      <c r="AC5" s="447"/>
      <c r="AD5" s="447"/>
      <c r="AE5" s="447"/>
      <c r="AF5" s="504" t="s">
        <v>173</v>
      </c>
      <c r="AG5" s="447"/>
      <c r="AH5" s="447"/>
      <c r="AI5" s="447"/>
      <c r="AJ5" s="522"/>
      <c r="AK5" s="447" t="s">
        <v>445</v>
      </c>
      <c r="AL5" s="447"/>
      <c r="AM5" s="447"/>
      <c r="AN5" s="447"/>
      <c r="AO5" s="458"/>
      <c r="AP5" s="435" t="s">
        <v>446</v>
      </c>
      <c r="AQ5" s="447"/>
      <c r="AR5" s="447"/>
      <c r="AS5" s="447"/>
      <c r="AT5" s="458"/>
      <c r="AU5" s="435" t="s">
        <v>448</v>
      </c>
      <c r="AV5" s="447"/>
      <c r="AW5" s="447"/>
      <c r="AX5" s="447"/>
      <c r="AY5" s="522"/>
      <c r="AZ5" s="378"/>
      <c r="BA5" s="378"/>
      <c r="BB5" s="378"/>
      <c r="BC5" s="378"/>
      <c r="BD5" s="378"/>
      <c r="BE5" s="576"/>
      <c r="BF5" s="576"/>
      <c r="BG5" s="576"/>
      <c r="BH5" s="576"/>
      <c r="BI5" s="576"/>
      <c r="BJ5" s="576"/>
      <c r="BK5" s="576"/>
      <c r="BL5" s="576"/>
      <c r="BM5" s="576"/>
      <c r="BN5" s="576"/>
      <c r="BO5" s="576"/>
      <c r="BP5" s="576"/>
      <c r="BQ5" s="370" t="s">
        <v>449</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324</v>
      </c>
      <c r="CN5" s="447"/>
      <c r="CO5" s="447"/>
      <c r="CP5" s="447"/>
      <c r="CQ5" s="458"/>
      <c r="CR5" s="435" t="s">
        <v>247</v>
      </c>
      <c r="CS5" s="447"/>
      <c r="CT5" s="447"/>
      <c r="CU5" s="447"/>
      <c r="CV5" s="458"/>
      <c r="CW5" s="435" t="s">
        <v>49</v>
      </c>
      <c r="CX5" s="447"/>
      <c r="CY5" s="447"/>
      <c r="CZ5" s="447"/>
      <c r="DA5" s="458"/>
      <c r="DB5" s="435" t="s">
        <v>451</v>
      </c>
      <c r="DC5" s="447"/>
      <c r="DD5" s="447"/>
      <c r="DE5" s="447"/>
      <c r="DF5" s="458"/>
      <c r="DG5" s="700" t="s">
        <v>245</v>
      </c>
      <c r="DH5" s="703"/>
      <c r="DI5" s="703"/>
      <c r="DJ5" s="703"/>
      <c r="DK5" s="708"/>
      <c r="DL5" s="700" t="s">
        <v>453</v>
      </c>
      <c r="DM5" s="703"/>
      <c r="DN5" s="703"/>
      <c r="DO5" s="703"/>
      <c r="DP5" s="708"/>
      <c r="DQ5" s="435" t="s">
        <v>456</v>
      </c>
      <c r="DR5" s="447"/>
      <c r="DS5" s="447"/>
      <c r="DT5" s="447"/>
      <c r="DU5" s="458"/>
      <c r="DV5" s="435" t="s">
        <v>448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457</v>
      </c>
      <c r="C7" s="419"/>
      <c r="D7" s="419"/>
      <c r="E7" s="419"/>
      <c r="F7" s="419"/>
      <c r="G7" s="419"/>
      <c r="H7" s="419"/>
      <c r="I7" s="419"/>
      <c r="J7" s="419"/>
      <c r="K7" s="419"/>
      <c r="L7" s="419"/>
      <c r="M7" s="419"/>
      <c r="N7" s="419"/>
      <c r="O7" s="419"/>
      <c r="P7" s="431"/>
      <c r="Q7" s="437">
        <v>18792</v>
      </c>
      <c r="R7" s="449"/>
      <c r="S7" s="449"/>
      <c r="T7" s="449"/>
      <c r="U7" s="449"/>
      <c r="V7" s="449">
        <v>18446</v>
      </c>
      <c r="W7" s="449"/>
      <c r="X7" s="449"/>
      <c r="Y7" s="449"/>
      <c r="Z7" s="449"/>
      <c r="AA7" s="449">
        <v>346</v>
      </c>
      <c r="AB7" s="449"/>
      <c r="AC7" s="449"/>
      <c r="AD7" s="449"/>
      <c r="AE7" s="492"/>
      <c r="AF7" s="506">
        <v>317</v>
      </c>
      <c r="AG7" s="519"/>
      <c r="AH7" s="519"/>
      <c r="AI7" s="519"/>
      <c r="AJ7" s="524"/>
      <c r="AK7" s="532" t="s">
        <v>197</v>
      </c>
      <c r="AL7" s="449"/>
      <c r="AM7" s="449"/>
      <c r="AN7" s="449"/>
      <c r="AO7" s="449"/>
      <c r="AP7" s="449">
        <v>18225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538</v>
      </c>
      <c r="BT7" s="419"/>
      <c r="BU7" s="419"/>
      <c r="BV7" s="419"/>
      <c r="BW7" s="419"/>
      <c r="BX7" s="419"/>
      <c r="BY7" s="419"/>
      <c r="BZ7" s="419"/>
      <c r="CA7" s="419"/>
      <c r="CB7" s="419"/>
      <c r="CC7" s="419"/>
      <c r="CD7" s="419"/>
      <c r="CE7" s="419"/>
      <c r="CF7" s="419"/>
      <c r="CG7" s="431"/>
      <c r="CH7" s="663">
        <v>0</v>
      </c>
      <c r="CI7" s="666"/>
      <c r="CJ7" s="666"/>
      <c r="CK7" s="666"/>
      <c r="CL7" s="681"/>
      <c r="CM7" s="663">
        <v>62</v>
      </c>
      <c r="CN7" s="666"/>
      <c r="CO7" s="666"/>
      <c r="CP7" s="666"/>
      <c r="CQ7" s="681"/>
      <c r="CR7" s="663" t="s">
        <v>197</v>
      </c>
      <c r="CS7" s="666"/>
      <c r="CT7" s="666"/>
      <c r="CU7" s="666"/>
      <c r="CV7" s="681"/>
      <c r="CW7" s="663" t="s">
        <v>197</v>
      </c>
      <c r="CX7" s="666"/>
      <c r="CY7" s="666"/>
      <c r="CZ7" s="666"/>
      <c r="DA7" s="681"/>
      <c r="DB7" s="663" t="s">
        <v>197</v>
      </c>
      <c r="DC7" s="666"/>
      <c r="DD7" s="666"/>
      <c r="DE7" s="666"/>
      <c r="DF7" s="681"/>
      <c r="DG7" s="663">
        <v>161</v>
      </c>
      <c r="DH7" s="666"/>
      <c r="DI7" s="666"/>
      <c r="DJ7" s="666"/>
      <c r="DK7" s="681"/>
      <c r="DL7" s="663" t="s">
        <v>197</v>
      </c>
      <c r="DM7" s="666"/>
      <c r="DN7" s="666"/>
      <c r="DO7" s="666"/>
      <c r="DP7" s="681"/>
      <c r="DQ7" s="663">
        <v>144</v>
      </c>
      <c r="DR7" s="666"/>
      <c r="DS7" s="666"/>
      <c r="DT7" s="666"/>
      <c r="DU7" s="681"/>
      <c r="DV7" s="399"/>
      <c r="DW7" s="419"/>
      <c r="DX7" s="419"/>
      <c r="DY7" s="419"/>
      <c r="DZ7" s="717"/>
      <c r="EA7" s="576"/>
    </row>
    <row r="8" spans="1:131" s="364" customFormat="1" ht="26.25" customHeight="1">
      <c r="A8" s="373">
        <v>2</v>
      </c>
      <c r="B8" s="400" t="s">
        <v>460</v>
      </c>
      <c r="C8" s="420"/>
      <c r="D8" s="420"/>
      <c r="E8" s="420"/>
      <c r="F8" s="420"/>
      <c r="G8" s="420"/>
      <c r="H8" s="420"/>
      <c r="I8" s="420"/>
      <c r="J8" s="420"/>
      <c r="K8" s="420"/>
      <c r="L8" s="420"/>
      <c r="M8" s="420"/>
      <c r="N8" s="420"/>
      <c r="O8" s="420"/>
      <c r="P8" s="432"/>
      <c r="Q8" s="438">
        <v>464</v>
      </c>
      <c r="R8" s="450"/>
      <c r="S8" s="450"/>
      <c r="T8" s="450"/>
      <c r="U8" s="450"/>
      <c r="V8" s="450">
        <v>464</v>
      </c>
      <c r="W8" s="450"/>
      <c r="X8" s="450"/>
      <c r="Y8" s="450"/>
      <c r="Z8" s="450"/>
      <c r="AA8" s="450">
        <v>0</v>
      </c>
      <c r="AB8" s="450"/>
      <c r="AC8" s="450"/>
      <c r="AD8" s="450"/>
      <c r="AE8" s="461"/>
      <c r="AF8" s="507">
        <v>0</v>
      </c>
      <c r="AG8" s="456"/>
      <c r="AH8" s="456"/>
      <c r="AI8" s="456"/>
      <c r="AJ8" s="525"/>
      <c r="AK8" s="460">
        <v>291</v>
      </c>
      <c r="AL8" s="450"/>
      <c r="AM8" s="450"/>
      <c r="AN8" s="450"/>
      <c r="AO8" s="450"/>
      <c r="AP8" s="450" t="s">
        <v>197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471</v>
      </c>
      <c r="BT8" s="420"/>
      <c r="BU8" s="420"/>
      <c r="BV8" s="420"/>
      <c r="BW8" s="420"/>
      <c r="BX8" s="420"/>
      <c r="BY8" s="420"/>
      <c r="BZ8" s="420"/>
      <c r="CA8" s="420"/>
      <c r="CB8" s="420"/>
      <c r="CC8" s="420"/>
      <c r="CD8" s="420"/>
      <c r="CE8" s="420"/>
      <c r="CF8" s="420"/>
      <c r="CG8" s="432"/>
      <c r="CH8" s="444">
        <v>1402</v>
      </c>
      <c r="CI8" s="456"/>
      <c r="CJ8" s="456"/>
      <c r="CK8" s="456"/>
      <c r="CL8" s="682"/>
      <c r="CM8" s="444">
        <v>34295</v>
      </c>
      <c r="CN8" s="456"/>
      <c r="CO8" s="456"/>
      <c r="CP8" s="456"/>
      <c r="CQ8" s="682"/>
      <c r="CR8" s="444" t="s">
        <v>197</v>
      </c>
      <c r="CS8" s="456"/>
      <c r="CT8" s="456"/>
      <c r="CU8" s="456"/>
      <c r="CV8" s="682"/>
      <c r="CW8" s="444" t="s">
        <v>197</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t="s">
        <v>461</v>
      </c>
      <c r="C9" s="420"/>
      <c r="D9" s="420"/>
      <c r="E9" s="420"/>
      <c r="F9" s="420"/>
      <c r="G9" s="420"/>
      <c r="H9" s="420"/>
      <c r="I9" s="420"/>
      <c r="J9" s="420"/>
      <c r="K9" s="420"/>
      <c r="L9" s="420"/>
      <c r="M9" s="420"/>
      <c r="N9" s="420"/>
      <c r="O9" s="420"/>
      <c r="P9" s="432"/>
      <c r="Q9" s="438">
        <v>10</v>
      </c>
      <c r="R9" s="450"/>
      <c r="S9" s="450"/>
      <c r="T9" s="450"/>
      <c r="U9" s="450"/>
      <c r="V9" s="450">
        <v>9</v>
      </c>
      <c r="W9" s="450"/>
      <c r="X9" s="450"/>
      <c r="Y9" s="450"/>
      <c r="Z9" s="450"/>
      <c r="AA9" s="450">
        <v>1</v>
      </c>
      <c r="AB9" s="450"/>
      <c r="AC9" s="450"/>
      <c r="AD9" s="450"/>
      <c r="AE9" s="461"/>
      <c r="AF9" s="507">
        <v>1</v>
      </c>
      <c r="AG9" s="456"/>
      <c r="AH9" s="456"/>
      <c r="AI9" s="456"/>
      <c r="AJ9" s="525"/>
      <c r="AK9" s="460" t="s">
        <v>197</v>
      </c>
      <c r="AL9" s="450"/>
      <c r="AM9" s="450"/>
      <c r="AN9" s="450"/>
      <c r="AO9" s="450"/>
      <c r="AP9" s="450" t="s">
        <v>197</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268</v>
      </c>
      <c r="BT9" s="420"/>
      <c r="BU9" s="420"/>
      <c r="BV9" s="420"/>
      <c r="BW9" s="420"/>
      <c r="BX9" s="420"/>
      <c r="BY9" s="420"/>
      <c r="BZ9" s="420"/>
      <c r="CA9" s="420"/>
      <c r="CB9" s="420"/>
      <c r="CC9" s="420"/>
      <c r="CD9" s="420"/>
      <c r="CE9" s="420"/>
      <c r="CF9" s="420"/>
      <c r="CG9" s="432"/>
      <c r="CH9" s="444">
        <v>-1</v>
      </c>
      <c r="CI9" s="456"/>
      <c r="CJ9" s="456"/>
      <c r="CK9" s="456"/>
      <c r="CL9" s="682"/>
      <c r="CM9" s="444">
        <v>9</v>
      </c>
      <c r="CN9" s="456"/>
      <c r="CO9" s="456"/>
      <c r="CP9" s="456"/>
      <c r="CQ9" s="682"/>
      <c r="CR9" s="444" t="s">
        <v>197</v>
      </c>
      <c r="CS9" s="456"/>
      <c r="CT9" s="456"/>
      <c r="CU9" s="456"/>
      <c r="CV9" s="682"/>
      <c r="CW9" s="444">
        <v>10</v>
      </c>
      <c r="CX9" s="456"/>
      <c r="CY9" s="456"/>
      <c r="CZ9" s="456"/>
      <c r="DA9" s="682"/>
      <c r="DB9" s="444" t="s">
        <v>197</v>
      </c>
      <c r="DC9" s="456"/>
      <c r="DD9" s="456"/>
      <c r="DE9" s="456"/>
      <c r="DF9" s="682"/>
      <c r="DG9" s="444" t="s">
        <v>197</v>
      </c>
      <c r="DH9" s="456"/>
      <c r="DI9" s="456"/>
      <c r="DJ9" s="456"/>
      <c r="DK9" s="682"/>
      <c r="DL9" s="444" t="s">
        <v>197</v>
      </c>
      <c r="DM9" s="456"/>
      <c r="DN9" s="456"/>
      <c r="DO9" s="456"/>
      <c r="DP9" s="682"/>
      <c r="DQ9" s="444" t="s">
        <v>197</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254</v>
      </c>
      <c r="B23" s="401" t="s">
        <v>309</v>
      </c>
      <c r="C23" s="421"/>
      <c r="D23" s="421"/>
      <c r="E23" s="421"/>
      <c r="F23" s="421"/>
      <c r="G23" s="421"/>
      <c r="H23" s="421"/>
      <c r="I23" s="421"/>
      <c r="J23" s="421"/>
      <c r="K23" s="421"/>
      <c r="L23" s="421"/>
      <c r="M23" s="421"/>
      <c r="N23" s="421"/>
      <c r="O23" s="421"/>
      <c r="P23" s="433"/>
      <c r="Q23" s="440">
        <v>18972</v>
      </c>
      <c r="R23" s="452"/>
      <c r="S23" s="452"/>
      <c r="T23" s="452"/>
      <c r="U23" s="452"/>
      <c r="V23" s="440">
        <v>18625</v>
      </c>
      <c r="W23" s="452"/>
      <c r="X23" s="452"/>
      <c r="Y23" s="452"/>
      <c r="Z23" s="452"/>
      <c r="AA23" s="452">
        <f>SUM(AA7:AE9)</f>
        <v>347</v>
      </c>
      <c r="AB23" s="452"/>
      <c r="AC23" s="452"/>
      <c r="AD23" s="452"/>
      <c r="AE23" s="494"/>
      <c r="AF23" s="508">
        <v>318</v>
      </c>
      <c r="AG23" s="452"/>
      <c r="AH23" s="452"/>
      <c r="AI23" s="452"/>
      <c r="AJ23" s="526"/>
      <c r="AK23" s="534"/>
      <c r="AL23" s="455"/>
      <c r="AM23" s="455"/>
      <c r="AN23" s="455"/>
      <c r="AO23" s="455"/>
      <c r="AP23" s="452">
        <f>AP7</f>
        <v>18225</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464</v>
      </c>
      <c r="R26" s="447"/>
      <c r="S26" s="447"/>
      <c r="T26" s="447"/>
      <c r="U26" s="458"/>
      <c r="V26" s="435" t="s">
        <v>465</v>
      </c>
      <c r="W26" s="447"/>
      <c r="X26" s="447"/>
      <c r="Y26" s="447"/>
      <c r="Z26" s="458"/>
      <c r="AA26" s="435" t="s">
        <v>466</v>
      </c>
      <c r="AB26" s="447"/>
      <c r="AC26" s="447"/>
      <c r="AD26" s="447"/>
      <c r="AE26" s="447"/>
      <c r="AF26" s="509" t="s">
        <v>250</v>
      </c>
      <c r="AG26" s="520"/>
      <c r="AH26" s="520"/>
      <c r="AI26" s="520"/>
      <c r="AJ26" s="527"/>
      <c r="AK26" s="447" t="s">
        <v>393</v>
      </c>
      <c r="AL26" s="447"/>
      <c r="AM26" s="447"/>
      <c r="AN26" s="447"/>
      <c r="AO26" s="458"/>
      <c r="AP26" s="435" t="s">
        <v>362</v>
      </c>
      <c r="AQ26" s="447"/>
      <c r="AR26" s="447"/>
      <c r="AS26" s="447"/>
      <c r="AT26" s="458"/>
      <c r="AU26" s="435" t="s">
        <v>467</v>
      </c>
      <c r="AV26" s="447"/>
      <c r="AW26" s="447"/>
      <c r="AX26" s="447"/>
      <c r="AY26" s="458"/>
      <c r="AZ26" s="435" t="s">
        <v>468</v>
      </c>
      <c r="BA26" s="447"/>
      <c r="BB26" s="447"/>
      <c r="BC26" s="447"/>
      <c r="BD26" s="458"/>
      <c r="BE26" s="435" t="s">
        <v>448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233</v>
      </c>
      <c r="C28" s="419"/>
      <c r="D28" s="419"/>
      <c r="E28" s="419"/>
      <c r="F28" s="419"/>
      <c r="G28" s="419"/>
      <c r="H28" s="419"/>
      <c r="I28" s="419"/>
      <c r="J28" s="419"/>
      <c r="K28" s="419"/>
      <c r="L28" s="419"/>
      <c r="M28" s="419"/>
      <c r="N28" s="419"/>
      <c r="O28" s="419"/>
      <c r="P28" s="431"/>
      <c r="Q28" s="441">
        <v>3629</v>
      </c>
      <c r="R28" s="453"/>
      <c r="S28" s="453"/>
      <c r="T28" s="453"/>
      <c r="U28" s="453"/>
      <c r="V28" s="453">
        <v>3607</v>
      </c>
      <c r="W28" s="453"/>
      <c r="X28" s="453"/>
      <c r="Y28" s="453"/>
      <c r="Z28" s="453"/>
      <c r="AA28" s="453">
        <v>22</v>
      </c>
      <c r="AB28" s="453"/>
      <c r="AC28" s="453"/>
      <c r="AD28" s="453"/>
      <c r="AE28" s="495"/>
      <c r="AF28" s="511">
        <v>22</v>
      </c>
      <c r="AG28" s="453"/>
      <c r="AH28" s="453"/>
      <c r="AI28" s="453"/>
      <c r="AJ28" s="529"/>
      <c r="AK28" s="535">
        <v>279</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203</v>
      </c>
      <c r="C29" s="420"/>
      <c r="D29" s="420"/>
      <c r="E29" s="420"/>
      <c r="F29" s="420"/>
      <c r="G29" s="420"/>
      <c r="H29" s="420"/>
      <c r="I29" s="420"/>
      <c r="J29" s="420"/>
      <c r="K29" s="420"/>
      <c r="L29" s="420"/>
      <c r="M29" s="420"/>
      <c r="N29" s="420"/>
      <c r="O29" s="420"/>
      <c r="P29" s="432"/>
      <c r="Q29" s="438">
        <v>3379</v>
      </c>
      <c r="R29" s="450"/>
      <c r="S29" s="450"/>
      <c r="T29" s="450"/>
      <c r="U29" s="450"/>
      <c r="V29" s="450">
        <v>3360</v>
      </c>
      <c r="W29" s="450"/>
      <c r="X29" s="450"/>
      <c r="Y29" s="450"/>
      <c r="Z29" s="450"/>
      <c r="AA29" s="450">
        <v>19</v>
      </c>
      <c r="AB29" s="450"/>
      <c r="AC29" s="450"/>
      <c r="AD29" s="450"/>
      <c r="AE29" s="461"/>
      <c r="AF29" s="507">
        <v>19</v>
      </c>
      <c r="AG29" s="456"/>
      <c r="AH29" s="456"/>
      <c r="AI29" s="456"/>
      <c r="AJ29" s="525"/>
      <c r="AK29" s="460">
        <v>488</v>
      </c>
      <c r="AL29" s="450"/>
      <c r="AM29" s="450"/>
      <c r="AN29" s="450"/>
      <c r="AO29" s="450"/>
      <c r="AP29" s="450" t="s">
        <v>197</v>
      </c>
      <c r="AQ29" s="450"/>
      <c r="AR29" s="450"/>
      <c r="AS29" s="450"/>
      <c r="AT29" s="450"/>
      <c r="AU29" s="450" t="s">
        <v>197</v>
      </c>
      <c r="AV29" s="450"/>
      <c r="AW29" s="450"/>
      <c r="AX29" s="450"/>
      <c r="AY29" s="450"/>
      <c r="AZ29" s="450" t="s">
        <v>197</v>
      </c>
      <c r="BA29" s="450"/>
      <c r="BB29" s="450"/>
      <c r="BC29" s="450"/>
      <c r="BD29" s="450"/>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469</v>
      </c>
      <c r="C30" s="420"/>
      <c r="D30" s="420"/>
      <c r="E30" s="420"/>
      <c r="F30" s="420"/>
      <c r="G30" s="420"/>
      <c r="H30" s="420"/>
      <c r="I30" s="420"/>
      <c r="J30" s="420"/>
      <c r="K30" s="420"/>
      <c r="L30" s="420"/>
      <c r="M30" s="420"/>
      <c r="N30" s="420"/>
      <c r="O30" s="420"/>
      <c r="P30" s="432"/>
      <c r="Q30" s="438">
        <v>34</v>
      </c>
      <c r="R30" s="450"/>
      <c r="S30" s="450"/>
      <c r="T30" s="450"/>
      <c r="U30" s="450"/>
      <c r="V30" s="450">
        <v>34</v>
      </c>
      <c r="W30" s="450"/>
      <c r="X30" s="450"/>
      <c r="Y30" s="450"/>
      <c r="Z30" s="450"/>
      <c r="AA30" s="450" t="s">
        <v>197</v>
      </c>
      <c r="AB30" s="450"/>
      <c r="AC30" s="450"/>
      <c r="AD30" s="450"/>
      <c r="AE30" s="461"/>
      <c r="AF30" s="507" t="s">
        <v>197</v>
      </c>
      <c r="AG30" s="456"/>
      <c r="AH30" s="456"/>
      <c r="AI30" s="456"/>
      <c r="AJ30" s="525"/>
      <c r="AK30" s="460">
        <v>16</v>
      </c>
      <c r="AL30" s="450"/>
      <c r="AM30" s="450"/>
      <c r="AN30" s="450"/>
      <c r="AO30" s="450"/>
      <c r="AP30" s="450" t="s">
        <v>197</v>
      </c>
      <c r="AQ30" s="450"/>
      <c r="AR30" s="450"/>
      <c r="AS30" s="450"/>
      <c r="AT30" s="450"/>
      <c r="AU30" s="450" t="s">
        <v>197</v>
      </c>
      <c r="AV30" s="450"/>
      <c r="AW30" s="450"/>
      <c r="AX30" s="450"/>
      <c r="AY30" s="450"/>
      <c r="AZ30" s="450" t="s">
        <v>197</v>
      </c>
      <c r="BA30" s="450"/>
      <c r="BB30" s="450"/>
      <c r="BC30" s="450"/>
      <c r="BD30" s="450"/>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113</v>
      </c>
      <c r="C31" s="420"/>
      <c r="D31" s="420"/>
      <c r="E31" s="420"/>
      <c r="F31" s="420"/>
      <c r="G31" s="420"/>
      <c r="H31" s="420"/>
      <c r="I31" s="420"/>
      <c r="J31" s="420"/>
      <c r="K31" s="420"/>
      <c r="L31" s="420"/>
      <c r="M31" s="420"/>
      <c r="N31" s="420"/>
      <c r="O31" s="420"/>
      <c r="P31" s="432"/>
      <c r="Q31" s="438">
        <v>16</v>
      </c>
      <c r="R31" s="450"/>
      <c r="S31" s="450"/>
      <c r="T31" s="450"/>
      <c r="U31" s="450"/>
      <c r="V31" s="450">
        <v>16</v>
      </c>
      <c r="W31" s="450"/>
      <c r="X31" s="450"/>
      <c r="Y31" s="450"/>
      <c r="Z31" s="450"/>
      <c r="AA31" s="450" t="s">
        <v>197</v>
      </c>
      <c r="AB31" s="450"/>
      <c r="AC31" s="450"/>
      <c r="AD31" s="450"/>
      <c r="AE31" s="461"/>
      <c r="AF31" s="507" t="s">
        <v>197</v>
      </c>
      <c r="AG31" s="456"/>
      <c r="AH31" s="456"/>
      <c r="AI31" s="456"/>
      <c r="AJ31" s="525"/>
      <c r="AK31" s="460">
        <v>8</v>
      </c>
      <c r="AL31" s="450"/>
      <c r="AM31" s="450"/>
      <c r="AN31" s="450"/>
      <c r="AO31" s="450"/>
      <c r="AP31" s="450" t="s">
        <v>197</v>
      </c>
      <c r="AQ31" s="450"/>
      <c r="AR31" s="450"/>
      <c r="AS31" s="450"/>
      <c r="AT31" s="450"/>
      <c r="AU31" s="450" t="s">
        <v>197</v>
      </c>
      <c r="AV31" s="450"/>
      <c r="AW31" s="450"/>
      <c r="AX31" s="450"/>
      <c r="AY31" s="450"/>
      <c r="AZ31" s="450" t="s">
        <v>197</v>
      </c>
      <c r="BA31" s="450"/>
      <c r="BB31" s="450"/>
      <c r="BC31" s="450"/>
      <c r="BD31" s="450"/>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219</v>
      </c>
      <c r="C32" s="420"/>
      <c r="D32" s="420"/>
      <c r="E32" s="420"/>
      <c r="F32" s="420"/>
      <c r="G32" s="420"/>
      <c r="H32" s="420"/>
      <c r="I32" s="420"/>
      <c r="J32" s="420"/>
      <c r="K32" s="420"/>
      <c r="L32" s="420"/>
      <c r="M32" s="420"/>
      <c r="N32" s="420"/>
      <c r="O32" s="420"/>
      <c r="P32" s="432"/>
      <c r="Q32" s="438">
        <v>650</v>
      </c>
      <c r="R32" s="450"/>
      <c r="S32" s="450"/>
      <c r="T32" s="450"/>
      <c r="U32" s="450"/>
      <c r="V32" s="450">
        <v>649</v>
      </c>
      <c r="W32" s="450"/>
      <c r="X32" s="450"/>
      <c r="Y32" s="450"/>
      <c r="Z32" s="450"/>
      <c r="AA32" s="450">
        <v>1</v>
      </c>
      <c r="AB32" s="450"/>
      <c r="AC32" s="450"/>
      <c r="AD32" s="450"/>
      <c r="AE32" s="461"/>
      <c r="AF32" s="507">
        <v>1</v>
      </c>
      <c r="AG32" s="456"/>
      <c r="AH32" s="456"/>
      <c r="AI32" s="456"/>
      <c r="AJ32" s="525"/>
      <c r="AK32" s="460">
        <v>149</v>
      </c>
      <c r="AL32" s="450"/>
      <c r="AM32" s="450"/>
      <c r="AN32" s="450"/>
      <c r="AO32" s="450"/>
      <c r="AP32" s="450" t="s">
        <v>197</v>
      </c>
      <c r="AQ32" s="450"/>
      <c r="AR32" s="450"/>
      <c r="AS32" s="450"/>
      <c r="AT32" s="450"/>
      <c r="AU32" s="450" t="s">
        <v>197</v>
      </c>
      <c r="AV32" s="450"/>
      <c r="AW32" s="450"/>
      <c r="AX32" s="450"/>
      <c r="AY32" s="450"/>
      <c r="AZ32" s="450" t="s">
        <v>197</v>
      </c>
      <c r="BA32" s="450"/>
      <c r="BB32" s="450"/>
      <c r="BC32" s="450"/>
      <c r="BD32" s="450"/>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470</v>
      </c>
      <c r="C33" s="420"/>
      <c r="D33" s="420"/>
      <c r="E33" s="420"/>
      <c r="F33" s="420"/>
      <c r="G33" s="420"/>
      <c r="H33" s="420"/>
      <c r="I33" s="420"/>
      <c r="J33" s="420"/>
      <c r="K33" s="420"/>
      <c r="L33" s="420"/>
      <c r="M33" s="420"/>
      <c r="N33" s="420"/>
      <c r="O33" s="420"/>
      <c r="P33" s="432"/>
      <c r="Q33" s="438">
        <v>713</v>
      </c>
      <c r="R33" s="450"/>
      <c r="S33" s="450"/>
      <c r="T33" s="450"/>
      <c r="U33" s="450"/>
      <c r="V33" s="450">
        <v>746</v>
      </c>
      <c r="W33" s="450"/>
      <c r="X33" s="450"/>
      <c r="Y33" s="450"/>
      <c r="Z33" s="450"/>
      <c r="AA33" s="450">
        <v>-33</v>
      </c>
      <c r="AB33" s="450"/>
      <c r="AC33" s="450"/>
      <c r="AD33" s="450"/>
      <c r="AE33" s="461"/>
      <c r="AF33" s="507">
        <v>902</v>
      </c>
      <c r="AG33" s="456"/>
      <c r="AH33" s="456"/>
      <c r="AI33" s="456"/>
      <c r="AJ33" s="525"/>
      <c r="AK33" s="460" t="s">
        <v>197</v>
      </c>
      <c r="AL33" s="450"/>
      <c r="AM33" s="450"/>
      <c r="AN33" s="450"/>
      <c r="AO33" s="450"/>
      <c r="AP33" s="450">
        <v>76</v>
      </c>
      <c r="AQ33" s="450"/>
      <c r="AR33" s="450"/>
      <c r="AS33" s="450"/>
      <c r="AT33" s="450"/>
      <c r="AU33" s="450" t="s">
        <v>197</v>
      </c>
      <c r="AV33" s="450"/>
      <c r="AW33" s="450"/>
      <c r="AX33" s="450"/>
      <c r="AY33" s="450"/>
      <c r="AZ33" s="450" t="s">
        <v>197</v>
      </c>
      <c r="BA33" s="450"/>
      <c r="BB33" s="450"/>
      <c r="BC33" s="450"/>
      <c r="BD33" s="450"/>
      <c r="BE33" s="565" t="s">
        <v>472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354</v>
      </c>
      <c r="C34" s="420"/>
      <c r="D34" s="420"/>
      <c r="E34" s="420"/>
      <c r="F34" s="420"/>
      <c r="G34" s="420"/>
      <c r="H34" s="420"/>
      <c r="I34" s="420"/>
      <c r="J34" s="420"/>
      <c r="K34" s="420"/>
      <c r="L34" s="420"/>
      <c r="M34" s="420"/>
      <c r="N34" s="420"/>
      <c r="O34" s="420"/>
      <c r="P34" s="432"/>
      <c r="Q34" s="438">
        <v>1140</v>
      </c>
      <c r="R34" s="450"/>
      <c r="S34" s="450"/>
      <c r="T34" s="450"/>
      <c r="U34" s="450"/>
      <c r="V34" s="450">
        <v>1138</v>
      </c>
      <c r="W34" s="450"/>
      <c r="X34" s="450"/>
      <c r="Y34" s="450"/>
      <c r="Z34" s="450"/>
      <c r="AA34" s="450">
        <v>2</v>
      </c>
      <c r="AB34" s="450"/>
      <c r="AC34" s="450"/>
      <c r="AD34" s="450"/>
      <c r="AE34" s="461"/>
      <c r="AF34" s="507">
        <v>103</v>
      </c>
      <c r="AG34" s="456"/>
      <c r="AH34" s="456"/>
      <c r="AI34" s="456"/>
      <c r="AJ34" s="525"/>
      <c r="AK34" s="460">
        <v>447</v>
      </c>
      <c r="AL34" s="450"/>
      <c r="AM34" s="450"/>
      <c r="AN34" s="450"/>
      <c r="AO34" s="450"/>
      <c r="AP34" s="450">
        <v>7217</v>
      </c>
      <c r="AQ34" s="450"/>
      <c r="AR34" s="450"/>
      <c r="AS34" s="450"/>
      <c r="AT34" s="450"/>
      <c r="AU34" s="450">
        <v>2764</v>
      </c>
      <c r="AV34" s="450"/>
      <c r="AW34" s="450"/>
      <c r="AX34" s="450"/>
      <c r="AY34" s="450"/>
      <c r="AZ34" s="450" t="s">
        <v>197</v>
      </c>
      <c r="BA34" s="450"/>
      <c r="BB34" s="450"/>
      <c r="BC34" s="450"/>
      <c r="BD34" s="450"/>
      <c r="BE34" s="565" t="s">
        <v>472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254</v>
      </c>
      <c r="B63" s="401" t="s">
        <v>380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1047</v>
      </c>
      <c r="AG63" s="452"/>
      <c r="AH63" s="452"/>
      <c r="AI63" s="452"/>
      <c r="AJ63" s="526"/>
      <c r="AK63" s="534"/>
      <c r="AL63" s="455"/>
      <c r="AM63" s="455"/>
      <c r="AN63" s="455"/>
      <c r="AO63" s="455"/>
      <c r="AP63" s="452">
        <f>SUM(AP33:AT34)</f>
        <v>7293</v>
      </c>
      <c r="AQ63" s="452"/>
      <c r="AR63" s="452"/>
      <c r="AS63" s="452"/>
      <c r="AT63" s="452"/>
      <c r="AU63" s="452">
        <f>SUM(AU33:AY34)</f>
        <v>2764</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452</v>
      </c>
      <c r="B66" s="397"/>
      <c r="C66" s="397"/>
      <c r="D66" s="397"/>
      <c r="E66" s="397"/>
      <c r="F66" s="397"/>
      <c r="G66" s="397"/>
      <c r="H66" s="397"/>
      <c r="I66" s="397"/>
      <c r="J66" s="397"/>
      <c r="K66" s="397"/>
      <c r="L66" s="397"/>
      <c r="M66" s="397"/>
      <c r="N66" s="397"/>
      <c r="O66" s="397"/>
      <c r="P66" s="429"/>
      <c r="Q66" s="435" t="s">
        <v>464</v>
      </c>
      <c r="R66" s="447"/>
      <c r="S66" s="447"/>
      <c r="T66" s="447"/>
      <c r="U66" s="458"/>
      <c r="V66" s="435" t="s">
        <v>465</v>
      </c>
      <c r="W66" s="447"/>
      <c r="X66" s="447"/>
      <c r="Y66" s="447"/>
      <c r="Z66" s="458"/>
      <c r="AA66" s="435" t="s">
        <v>466</v>
      </c>
      <c r="AB66" s="447"/>
      <c r="AC66" s="447"/>
      <c r="AD66" s="447"/>
      <c r="AE66" s="458"/>
      <c r="AF66" s="512" t="s">
        <v>250</v>
      </c>
      <c r="AG66" s="520"/>
      <c r="AH66" s="520"/>
      <c r="AI66" s="520"/>
      <c r="AJ66" s="530"/>
      <c r="AK66" s="435" t="s">
        <v>393</v>
      </c>
      <c r="AL66" s="397"/>
      <c r="AM66" s="397"/>
      <c r="AN66" s="397"/>
      <c r="AO66" s="429"/>
      <c r="AP66" s="435" t="s">
        <v>362</v>
      </c>
      <c r="AQ66" s="447"/>
      <c r="AR66" s="447"/>
      <c r="AS66" s="447"/>
      <c r="AT66" s="458"/>
      <c r="AU66" s="435" t="s">
        <v>474</v>
      </c>
      <c r="AV66" s="447"/>
      <c r="AW66" s="447"/>
      <c r="AX66" s="447"/>
      <c r="AY66" s="458"/>
      <c r="AZ66" s="435" t="s">
        <v>448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536</v>
      </c>
      <c r="C68" s="419"/>
      <c r="D68" s="419"/>
      <c r="E68" s="419"/>
      <c r="F68" s="419"/>
      <c r="G68" s="419"/>
      <c r="H68" s="419"/>
      <c r="I68" s="419"/>
      <c r="J68" s="419"/>
      <c r="K68" s="419"/>
      <c r="L68" s="419"/>
      <c r="M68" s="419"/>
      <c r="N68" s="419"/>
      <c r="O68" s="419"/>
      <c r="P68" s="431"/>
      <c r="Q68" s="437">
        <v>1336</v>
      </c>
      <c r="R68" s="449"/>
      <c r="S68" s="449"/>
      <c r="T68" s="449"/>
      <c r="U68" s="449"/>
      <c r="V68" s="437">
        <v>1336</v>
      </c>
      <c r="W68" s="449"/>
      <c r="X68" s="449"/>
      <c r="Y68" s="449"/>
      <c r="Z68" s="449"/>
      <c r="AA68" s="449" t="s">
        <v>197</v>
      </c>
      <c r="AB68" s="449"/>
      <c r="AC68" s="449"/>
      <c r="AD68" s="449"/>
      <c r="AE68" s="449"/>
      <c r="AF68" s="449" t="s">
        <v>197</v>
      </c>
      <c r="AG68" s="449"/>
      <c r="AH68" s="449"/>
      <c r="AI68" s="449"/>
      <c r="AJ68" s="449"/>
      <c r="AK68" s="449">
        <v>119</v>
      </c>
      <c r="AL68" s="449"/>
      <c r="AM68" s="449"/>
      <c r="AN68" s="449"/>
      <c r="AO68" s="449"/>
      <c r="AP68" s="449" t="s">
        <v>197</v>
      </c>
      <c r="AQ68" s="449"/>
      <c r="AR68" s="449"/>
      <c r="AS68" s="449"/>
      <c r="AT68" s="449"/>
      <c r="AU68" s="449" t="s">
        <v>197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537</v>
      </c>
      <c r="C69" s="420"/>
      <c r="D69" s="420"/>
      <c r="E69" s="420"/>
      <c r="F69" s="420"/>
      <c r="G69" s="420"/>
      <c r="H69" s="420"/>
      <c r="I69" s="420"/>
      <c r="J69" s="420"/>
      <c r="K69" s="420"/>
      <c r="L69" s="420"/>
      <c r="M69" s="420"/>
      <c r="N69" s="420"/>
      <c r="O69" s="420"/>
      <c r="P69" s="432"/>
      <c r="Q69" s="438">
        <v>4475</v>
      </c>
      <c r="R69" s="450"/>
      <c r="S69" s="450"/>
      <c r="T69" s="450"/>
      <c r="U69" s="450"/>
      <c r="V69" s="450">
        <v>4456</v>
      </c>
      <c r="W69" s="450"/>
      <c r="X69" s="450"/>
      <c r="Y69" s="450"/>
      <c r="Z69" s="450"/>
      <c r="AA69" s="450">
        <v>19</v>
      </c>
      <c r="AB69" s="450"/>
      <c r="AC69" s="450"/>
      <c r="AD69" s="450"/>
      <c r="AE69" s="450"/>
      <c r="AF69" s="450">
        <v>19</v>
      </c>
      <c r="AG69" s="450"/>
      <c r="AH69" s="450"/>
      <c r="AI69" s="450"/>
      <c r="AJ69" s="450"/>
      <c r="AK69" s="450">
        <v>50</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349</v>
      </c>
      <c r="C70" s="420"/>
      <c r="D70" s="420"/>
      <c r="E70" s="420"/>
      <c r="F70" s="420"/>
      <c r="G70" s="420"/>
      <c r="H70" s="420"/>
      <c r="I70" s="420"/>
      <c r="J70" s="420"/>
      <c r="K70" s="420"/>
      <c r="L70" s="420"/>
      <c r="M70" s="420"/>
      <c r="N70" s="420"/>
      <c r="O70" s="420"/>
      <c r="P70" s="432"/>
      <c r="Q70" s="438">
        <v>276</v>
      </c>
      <c r="R70" s="450"/>
      <c r="S70" s="450"/>
      <c r="T70" s="450"/>
      <c r="U70" s="450"/>
      <c r="V70" s="450">
        <v>223</v>
      </c>
      <c r="W70" s="450"/>
      <c r="X70" s="450"/>
      <c r="Y70" s="450"/>
      <c r="Z70" s="450"/>
      <c r="AA70" s="450">
        <v>53</v>
      </c>
      <c r="AB70" s="450"/>
      <c r="AC70" s="450"/>
      <c r="AD70" s="450"/>
      <c r="AE70" s="450"/>
      <c r="AF70" s="450">
        <v>53</v>
      </c>
      <c r="AG70" s="450"/>
      <c r="AH70" s="450"/>
      <c r="AI70" s="450"/>
      <c r="AJ70" s="450"/>
      <c r="AK70" s="450">
        <v>127</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434</v>
      </c>
      <c r="C71" s="420"/>
      <c r="D71" s="420"/>
      <c r="E71" s="420"/>
      <c r="F71" s="420"/>
      <c r="G71" s="420"/>
      <c r="H71" s="420"/>
      <c r="I71" s="420"/>
      <c r="J71" s="420"/>
      <c r="K71" s="420"/>
      <c r="L71" s="420"/>
      <c r="M71" s="420"/>
      <c r="N71" s="420"/>
      <c r="O71" s="420"/>
      <c r="P71" s="432"/>
      <c r="Q71" s="438">
        <v>134</v>
      </c>
      <c r="R71" s="450"/>
      <c r="S71" s="450"/>
      <c r="T71" s="450"/>
      <c r="U71" s="450"/>
      <c r="V71" s="450">
        <v>133</v>
      </c>
      <c r="W71" s="450"/>
      <c r="X71" s="450"/>
      <c r="Y71" s="450"/>
      <c r="Z71" s="450"/>
      <c r="AA71" s="450">
        <v>1</v>
      </c>
      <c r="AB71" s="450"/>
      <c r="AC71" s="450"/>
      <c r="AD71" s="450"/>
      <c r="AE71" s="450"/>
      <c r="AF71" s="450">
        <v>1</v>
      </c>
      <c r="AG71" s="450"/>
      <c r="AH71" s="450"/>
      <c r="AI71" s="450"/>
      <c r="AJ71" s="450"/>
      <c r="AK71" s="450">
        <v>28</v>
      </c>
      <c r="AL71" s="450"/>
      <c r="AM71" s="450"/>
      <c r="AN71" s="450"/>
      <c r="AO71" s="450"/>
      <c r="AP71" s="450" t="s">
        <v>197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161</v>
      </c>
      <c r="C72" s="420"/>
      <c r="D72" s="420"/>
      <c r="E72" s="420"/>
      <c r="F72" s="420"/>
      <c r="G72" s="420"/>
      <c r="H72" s="420"/>
      <c r="I72" s="420"/>
      <c r="J72" s="420"/>
      <c r="K72" s="420"/>
      <c r="L72" s="420"/>
      <c r="M72" s="420"/>
      <c r="N72" s="420"/>
      <c r="O72" s="420"/>
      <c r="P72" s="432"/>
      <c r="Q72" s="438">
        <v>187</v>
      </c>
      <c r="R72" s="450"/>
      <c r="S72" s="450"/>
      <c r="T72" s="450"/>
      <c r="U72" s="450"/>
      <c r="V72" s="450">
        <v>176</v>
      </c>
      <c r="W72" s="450"/>
      <c r="X72" s="450"/>
      <c r="Y72" s="450"/>
      <c r="Z72" s="450"/>
      <c r="AA72" s="450">
        <v>11</v>
      </c>
      <c r="AB72" s="450"/>
      <c r="AC72" s="450"/>
      <c r="AD72" s="450"/>
      <c r="AE72" s="450"/>
      <c r="AF72" s="450">
        <v>11</v>
      </c>
      <c r="AG72" s="450"/>
      <c r="AH72" s="450"/>
      <c r="AI72" s="450"/>
      <c r="AJ72" s="450"/>
      <c r="AK72" s="450">
        <v>87</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487</v>
      </c>
      <c r="C73" s="420"/>
      <c r="D73" s="420"/>
      <c r="E73" s="420"/>
      <c r="F73" s="420"/>
      <c r="G73" s="420"/>
      <c r="H73" s="420"/>
      <c r="I73" s="420"/>
      <c r="J73" s="420"/>
      <c r="K73" s="420"/>
      <c r="L73" s="420"/>
      <c r="M73" s="420"/>
      <c r="N73" s="420"/>
      <c r="O73" s="420"/>
      <c r="P73" s="432"/>
      <c r="Q73" s="438">
        <v>15213</v>
      </c>
      <c r="R73" s="450"/>
      <c r="S73" s="450"/>
      <c r="T73" s="450"/>
      <c r="U73" s="450"/>
      <c r="V73" s="450">
        <v>15014</v>
      </c>
      <c r="W73" s="450"/>
      <c r="X73" s="450"/>
      <c r="Y73" s="450"/>
      <c r="Z73" s="450"/>
      <c r="AA73" s="450">
        <v>198</v>
      </c>
      <c r="AB73" s="450"/>
      <c r="AC73" s="450"/>
      <c r="AD73" s="450"/>
      <c r="AE73" s="450"/>
      <c r="AF73" s="450">
        <v>198</v>
      </c>
      <c r="AG73" s="450"/>
      <c r="AH73" s="450"/>
      <c r="AI73" s="450"/>
      <c r="AJ73" s="450"/>
      <c r="AK73" s="450">
        <v>470</v>
      </c>
      <c r="AL73" s="450"/>
      <c r="AM73" s="450"/>
      <c r="AN73" s="450"/>
      <c r="AO73" s="450"/>
      <c r="AP73" s="450">
        <v>4568</v>
      </c>
      <c r="AQ73" s="450"/>
      <c r="AR73" s="450"/>
      <c r="AS73" s="450"/>
      <c r="AT73" s="450"/>
      <c r="AU73" s="450">
        <v>155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254</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SUM(AF68:AJ73)</f>
        <v>282</v>
      </c>
      <c r="AG88" s="452"/>
      <c r="AH88" s="452"/>
      <c r="AI88" s="452"/>
      <c r="AJ88" s="452"/>
      <c r="AK88" s="455"/>
      <c r="AL88" s="455"/>
      <c r="AM88" s="455"/>
      <c r="AN88" s="455"/>
      <c r="AO88" s="455"/>
      <c r="AP88" s="452">
        <v>4568</v>
      </c>
      <c r="AQ88" s="452"/>
      <c r="AR88" s="452"/>
      <c r="AS88" s="452"/>
      <c r="AT88" s="452"/>
      <c r="AU88" s="452">
        <v>155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254</v>
      </c>
      <c r="BR102" s="401" t="s">
        <v>454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t="s">
        <v>197</v>
      </c>
      <c r="CS102" s="604"/>
      <c r="CT102" s="604"/>
      <c r="CU102" s="604"/>
      <c r="CV102" s="697"/>
      <c r="CW102" s="696">
        <v>10</v>
      </c>
      <c r="CX102" s="604"/>
      <c r="CY102" s="604"/>
      <c r="CZ102" s="604"/>
      <c r="DA102" s="697"/>
      <c r="DB102" s="696" t="s">
        <v>197</v>
      </c>
      <c r="DC102" s="604"/>
      <c r="DD102" s="604"/>
      <c r="DE102" s="604"/>
      <c r="DF102" s="697"/>
      <c r="DG102" s="696">
        <v>161</v>
      </c>
      <c r="DH102" s="604"/>
      <c r="DI102" s="604"/>
      <c r="DJ102" s="604"/>
      <c r="DK102" s="697"/>
      <c r="DL102" s="696" t="s">
        <v>197</v>
      </c>
      <c r="DM102" s="604"/>
      <c r="DN102" s="604"/>
      <c r="DO102" s="604"/>
      <c r="DP102" s="697"/>
      <c r="DQ102" s="696">
        <v>144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157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479</v>
      </c>
      <c r="AB109" s="406"/>
      <c r="AC109" s="406"/>
      <c r="AD109" s="406"/>
      <c r="AE109" s="469"/>
      <c r="AF109" s="480" t="s">
        <v>481</v>
      </c>
      <c r="AG109" s="406"/>
      <c r="AH109" s="406"/>
      <c r="AI109" s="406"/>
      <c r="AJ109" s="469"/>
      <c r="AK109" s="480" t="s">
        <v>184</v>
      </c>
      <c r="AL109" s="406"/>
      <c r="AM109" s="406"/>
      <c r="AN109" s="406"/>
      <c r="AO109" s="469"/>
      <c r="AP109" s="480" t="s">
        <v>482</v>
      </c>
      <c r="AQ109" s="406"/>
      <c r="AR109" s="406"/>
      <c r="AS109" s="406"/>
      <c r="AT109" s="555"/>
      <c r="AU109" s="383" t="s">
        <v>157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479</v>
      </c>
      <c r="BR109" s="406"/>
      <c r="BS109" s="406"/>
      <c r="BT109" s="406"/>
      <c r="BU109" s="469"/>
      <c r="BV109" s="480" t="s">
        <v>481</v>
      </c>
      <c r="BW109" s="406"/>
      <c r="BX109" s="406"/>
      <c r="BY109" s="406"/>
      <c r="BZ109" s="469"/>
      <c r="CA109" s="480" t="s">
        <v>184</v>
      </c>
      <c r="CB109" s="406"/>
      <c r="CC109" s="406"/>
      <c r="CD109" s="406"/>
      <c r="CE109" s="469"/>
      <c r="CF109" s="655" t="s">
        <v>482</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479</v>
      </c>
      <c r="DH109" s="406"/>
      <c r="DI109" s="406"/>
      <c r="DJ109" s="406"/>
      <c r="DK109" s="469"/>
      <c r="DL109" s="480" t="s">
        <v>481</v>
      </c>
      <c r="DM109" s="406"/>
      <c r="DN109" s="406"/>
      <c r="DO109" s="406"/>
      <c r="DP109" s="469"/>
      <c r="DQ109" s="480" t="s">
        <v>184</v>
      </c>
      <c r="DR109" s="406"/>
      <c r="DS109" s="406"/>
      <c r="DT109" s="406"/>
      <c r="DU109" s="469"/>
      <c r="DV109" s="480" t="s">
        <v>482</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1928747</v>
      </c>
      <c r="AB110" s="487"/>
      <c r="AC110" s="487"/>
      <c r="AD110" s="487"/>
      <c r="AE110" s="498"/>
      <c r="AF110" s="514">
        <v>1927928</v>
      </c>
      <c r="AG110" s="487"/>
      <c r="AH110" s="487"/>
      <c r="AI110" s="487"/>
      <c r="AJ110" s="498"/>
      <c r="AK110" s="514">
        <v>1887836</v>
      </c>
      <c r="AL110" s="487"/>
      <c r="AM110" s="487"/>
      <c r="AN110" s="487"/>
      <c r="AO110" s="498"/>
      <c r="AP110" s="538">
        <v>21</v>
      </c>
      <c r="AQ110" s="546"/>
      <c r="AR110" s="546"/>
      <c r="AS110" s="546"/>
      <c r="AT110" s="556"/>
      <c r="AU110" s="568" t="s">
        <v>119</v>
      </c>
      <c r="AV110" s="577"/>
      <c r="AW110" s="577"/>
      <c r="AX110" s="577"/>
      <c r="AY110" s="577"/>
      <c r="AZ110" s="424" t="s">
        <v>483</v>
      </c>
      <c r="BA110" s="407"/>
      <c r="BB110" s="407"/>
      <c r="BC110" s="407"/>
      <c r="BD110" s="407"/>
      <c r="BE110" s="407"/>
      <c r="BF110" s="407"/>
      <c r="BG110" s="407"/>
      <c r="BH110" s="407"/>
      <c r="BI110" s="407"/>
      <c r="BJ110" s="407"/>
      <c r="BK110" s="407"/>
      <c r="BL110" s="407"/>
      <c r="BM110" s="407"/>
      <c r="BN110" s="407"/>
      <c r="BO110" s="407"/>
      <c r="BP110" s="470"/>
      <c r="BQ110" s="632">
        <v>19158254</v>
      </c>
      <c r="BR110" s="640"/>
      <c r="BS110" s="640"/>
      <c r="BT110" s="640"/>
      <c r="BU110" s="640"/>
      <c r="BV110" s="640">
        <v>18998664</v>
      </c>
      <c r="BW110" s="640"/>
      <c r="BX110" s="640"/>
      <c r="BY110" s="640"/>
      <c r="BZ110" s="640"/>
      <c r="CA110" s="640">
        <v>18225301</v>
      </c>
      <c r="CB110" s="640"/>
      <c r="CC110" s="640"/>
      <c r="CD110" s="640"/>
      <c r="CE110" s="640"/>
      <c r="CF110" s="656">
        <v>202.9</v>
      </c>
      <c r="CG110" s="660"/>
      <c r="CH110" s="660"/>
      <c r="CI110" s="660"/>
      <c r="CJ110" s="660"/>
      <c r="CK110" s="672" t="s">
        <v>390</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463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484</v>
      </c>
      <c r="BA111" s="378"/>
      <c r="BB111" s="378"/>
      <c r="BC111" s="378"/>
      <c r="BD111" s="378"/>
      <c r="BE111" s="378"/>
      <c r="BF111" s="378"/>
      <c r="BG111" s="378"/>
      <c r="BH111" s="378"/>
      <c r="BI111" s="378"/>
      <c r="BJ111" s="378"/>
      <c r="BK111" s="378"/>
      <c r="BL111" s="378"/>
      <c r="BM111" s="378"/>
      <c r="BN111" s="378"/>
      <c r="BO111" s="378"/>
      <c r="BP111" s="472"/>
      <c r="BQ111" s="633" t="s">
        <v>197</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149</v>
      </c>
      <c r="B112" s="409"/>
      <c r="C112" s="378" t="s">
        <v>486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4332710</v>
      </c>
      <c r="BR112" s="641"/>
      <c r="BS112" s="641"/>
      <c r="BT112" s="641"/>
      <c r="BU112" s="641"/>
      <c r="BV112" s="641">
        <v>3500289</v>
      </c>
      <c r="BW112" s="641"/>
      <c r="BX112" s="641"/>
      <c r="BY112" s="641"/>
      <c r="BZ112" s="641"/>
      <c r="CA112" s="641">
        <v>2764092</v>
      </c>
      <c r="CB112" s="641"/>
      <c r="CC112" s="641"/>
      <c r="CD112" s="641"/>
      <c r="CE112" s="641"/>
      <c r="CF112" s="657">
        <v>30.8</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488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352958</v>
      </c>
      <c r="AB113" s="446"/>
      <c r="AC113" s="446"/>
      <c r="AD113" s="446"/>
      <c r="AE113" s="499"/>
      <c r="AF113" s="515">
        <v>333495</v>
      </c>
      <c r="AG113" s="446"/>
      <c r="AH113" s="446"/>
      <c r="AI113" s="446"/>
      <c r="AJ113" s="499"/>
      <c r="AK113" s="515">
        <v>307487</v>
      </c>
      <c r="AL113" s="446"/>
      <c r="AM113" s="446"/>
      <c r="AN113" s="446"/>
      <c r="AO113" s="499"/>
      <c r="AP113" s="539">
        <v>3.4</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162553</v>
      </c>
      <c r="BR113" s="641"/>
      <c r="BS113" s="641"/>
      <c r="BT113" s="641"/>
      <c r="BU113" s="641"/>
      <c r="BV113" s="641">
        <v>151586</v>
      </c>
      <c r="BW113" s="641"/>
      <c r="BX113" s="641"/>
      <c r="BY113" s="641"/>
      <c r="BZ113" s="641"/>
      <c r="CA113" s="641">
        <v>155336</v>
      </c>
      <c r="CB113" s="641"/>
      <c r="CC113" s="641"/>
      <c r="CD113" s="641"/>
      <c r="CE113" s="641"/>
      <c r="CF113" s="657">
        <v>1.7</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490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30872</v>
      </c>
      <c r="AB114" s="446"/>
      <c r="AC114" s="446"/>
      <c r="AD114" s="446"/>
      <c r="AE114" s="499"/>
      <c r="AF114" s="515">
        <v>35569</v>
      </c>
      <c r="AG114" s="446"/>
      <c r="AH114" s="446"/>
      <c r="AI114" s="446"/>
      <c r="AJ114" s="499"/>
      <c r="AK114" s="515">
        <v>42782</v>
      </c>
      <c r="AL114" s="446"/>
      <c r="AM114" s="446"/>
      <c r="AN114" s="446"/>
      <c r="AO114" s="499"/>
      <c r="AP114" s="539">
        <v>0.5</v>
      </c>
      <c r="AQ114" s="547"/>
      <c r="AR114" s="547"/>
      <c r="AS114" s="547"/>
      <c r="AT114" s="557"/>
      <c r="AU114" s="569"/>
      <c r="AV114" s="578"/>
      <c r="AW114" s="578"/>
      <c r="AX114" s="578"/>
      <c r="AY114" s="578"/>
      <c r="AZ114" s="425" t="s">
        <v>491</v>
      </c>
      <c r="BA114" s="378"/>
      <c r="BB114" s="378"/>
      <c r="BC114" s="378"/>
      <c r="BD114" s="378"/>
      <c r="BE114" s="378"/>
      <c r="BF114" s="378"/>
      <c r="BG114" s="378"/>
      <c r="BH114" s="378"/>
      <c r="BI114" s="378"/>
      <c r="BJ114" s="378"/>
      <c r="BK114" s="378"/>
      <c r="BL114" s="378"/>
      <c r="BM114" s="378"/>
      <c r="BN114" s="378"/>
      <c r="BO114" s="378"/>
      <c r="BP114" s="472"/>
      <c r="BQ114" s="633">
        <v>806034</v>
      </c>
      <c r="BR114" s="641"/>
      <c r="BS114" s="641"/>
      <c r="BT114" s="641"/>
      <c r="BU114" s="641"/>
      <c r="BV114" s="641">
        <v>677136</v>
      </c>
      <c r="BW114" s="641"/>
      <c r="BX114" s="641"/>
      <c r="BY114" s="641"/>
      <c r="BZ114" s="641"/>
      <c r="CA114" s="641">
        <v>646754</v>
      </c>
      <c r="CB114" s="641"/>
      <c r="CC114" s="641"/>
      <c r="CD114" s="641"/>
      <c r="CE114" s="641"/>
      <c r="CF114" s="657">
        <v>7.2</v>
      </c>
      <c r="CG114" s="661"/>
      <c r="CH114" s="661"/>
      <c r="CI114" s="661"/>
      <c r="CJ114" s="661"/>
      <c r="CK114" s="673"/>
      <c r="CL114" s="413"/>
      <c r="CM114" s="425" t="s">
        <v>492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197</v>
      </c>
      <c r="AB115" s="446"/>
      <c r="AC115" s="446"/>
      <c r="AD115" s="446"/>
      <c r="AE115" s="499"/>
      <c r="AF115" s="515" t="s">
        <v>197</v>
      </c>
      <c r="AG115" s="446"/>
      <c r="AH115" s="446"/>
      <c r="AI115" s="446"/>
      <c r="AJ115" s="499"/>
      <c r="AK115" s="515" t="s">
        <v>197</v>
      </c>
      <c r="AL115" s="446"/>
      <c r="AM115" s="446"/>
      <c r="AN115" s="446"/>
      <c r="AO115" s="499"/>
      <c r="AP115" s="539" t="s">
        <v>197</v>
      </c>
      <c r="AQ115" s="547"/>
      <c r="AR115" s="547"/>
      <c r="AS115" s="547"/>
      <c r="AT115" s="557"/>
      <c r="AU115" s="569"/>
      <c r="AV115" s="578"/>
      <c r="AW115" s="578"/>
      <c r="AX115" s="578"/>
      <c r="AY115" s="578"/>
      <c r="AZ115" s="425" t="s">
        <v>189</v>
      </c>
      <c r="BA115" s="378"/>
      <c r="BB115" s="378"/>
      <c r="BC115" s="378"/>
      <c r="BD115" s="378"/>
      <c r="BE115" s="378"/>
      <c r="BF115" s="378"/>
      <c r="BG115" s="378"/>
      <c r="BH115" s="378"/>
      <c r="BI115" s="378"/>
      <c r="BJ115" s="378"/>
      <c r="BK115" s="378"/>
      <c r="BL115" s="378"/>
      <c r="BM115" s="378"/>
      <c r="BN115" s="378"/>
      <c r="BO115" s="378"/>
      <c r="BP115" s="472"/>
      <c r="BQ115" s="633">
        <v>143901</v>
      </c>
      <c r="BR115" s="641"/>
      <c r="BS115" s="641"/>
      <c r="BT115" s="641"/>
      <c r="BU115" s="641"/>
      <c r="BV115" s="641">
        <v>144062</v>
      </c>
      <c r="BW115" s="641"/>
      <c r="BX115" s="641"/>
      <c r="BY115" s="641"/>
      <c r="BZ115" s="641"/>
      <c r="CA115" s="641">
        <v>143573</v>
      </c>
      <c r="CB115" s="641"/>
      <c r="CC115" s="641"/>
      <c r="CD115" s="641"/>
      <c r="CE115" s="641"/>
      <c r="CF115" s="657">
        <v>1.6</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327</v>
      </c>
      <c r="Z117" s="469"/>
      <c r="AA117" s="483">
        <v>2312577</v>
      </c>
      <c r="AB117" s="488"/>
      <c r="AC117" s="488"/>
      <c r="AD117" s="488"/>
      <c r="AE117" s="500"/>
      <c r="AF117" s="516">
        <v>2296992</v>
      </c>
      <c r="AG117" s="488"/>
      <c r="AH117" s="488"/>
      <c r="AI117" s="488"/>
      <c r="AJ117" s="500"/>
      <c r="AK117" s="516">
        <v>2238105</v>
      </c>
      <c r="AL117" s="488"/>
      <c r="AM117" s="488"/>
      <c r="AN117" s="488"/>
      <c r="AO117" s="500"/>
      <c r="AP117" s="540"/>
      <c r="AQ117" s="548"/>
      <c r="AR117" s="548"/>
      <c r="AS117" s="548"/>
      <c r="AT117" s="558"/>
      <c r="AU117" s="569"/>
      <c r="AV117" s="578"/>
      <c r="AW117" s="578"/>
      <c r="AX117" s="578"/>
      <c r="AY117" s="578"/>
      <c r="AZ117" s="426" t="s">
        <v>493</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479</v>
      </c>
      <c r="AB118" s="406"/>
      <c r="AC118" s="406"/>
      <c r="AD118" s="406"/>
      <c r="AE118" s="469"/>
      <c r="AF118" s="480" t="s">
        <v>481</v>
      </c>
      <c r="AG118" s="406"/>
      <c r="AH118" s="406"/>
      <c r="AI118" s="406"/>
      <c r="AJ118" s="469"/>
      <c r="AK118" s="480" t="s">
        <v>184</v>
      </c>
      <c r="AL118" s="406"/>
      <c r="AM118" s="406"/>
      <c r="AN118" s="406"/>
      <c r="AO118" s="469"/>
      <c r="AP118" s="480" t="s">
        <v>482</v>
      </c>
      <c r="AQ118" s="406"/>
      <c r="AR118" s="406"/>
      <c r="AS118" s="406"/>
      <c r="AT118" s="555"/>
      <c r="AU118" s="569"/>
      <c r="AV118" s="578"/>
      <c r="AW118" s="578"/>
      <c r="AX118" s="578"/>
      <c r="AY118" s="578"/>
      <c r="AZ118" s="427" t="s">
        <v>494</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495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390</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279</v>
      </c>
      <c r="BA119" s="603"/>
      <c r="BB119" s="603"/>
      <c r="BC119" s="603"/>
      <c r="BD119" s="603"/>
      <c r="BE119" s="603"/>
      <c r="BF119" s="603"/>
      <c r="BG119" s="603"/>
      <c r="BH119" s="603"/>
      <c r="BI119" s="603"/>
      <c r="BJ119" s="603"/>
      <c r="BK119" s="603"/>
      <c r="BL119" s="603"/>
      <c r="BM119" s="603"/>
      <c r="BN119" s="603"/>
      <c r="BO119" s="468" t="s">
        <v>163</v>
      </c>
      <c r="BP119" s="629"/>
      <c r="BQ119" s="634">
        <v>24603452</v>
      </c>
      <c r="BR119" s="642"/>
      <c r="BS119" s="642"/>
      <c r="BT119" s="642"/>
      <c r="BU119" s="642"/>
      <c r="BV119" s="642">
        <v>23471737</v>
      </c>
      <c r="BW119" s="642"/>
      <c r="BX119" s="642"/>
      <c r="BY119" s="642"/>
      <c r="BZ119" s="642"/>
      <c r="CA119" s="642">
        <v>21935056</v>
      </c>
      <c r="CB119" s="642"/>
      <c r="CC119" s="642"/>
      <c r="CD119" s="642"/>
      <c r="CE119" s="642"/>
      <c r="CF119" s="544"/>
      <c r="CG119" s="552"/>
      <c r="CH119" s="552"/>
      <c r="CI119" s="552"/>
      <c r="CJ119" s="669"/>
      <c r="CK119" s="674"/>
      <c r="CL119" s="414"/>
      <c r="CM119" s="427" t="s">
        <v>496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485</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4564005</v>
      </c>
      <c r="BR120" s="640"/>
      <c r="BS120" s="640"/>
      <c r="BT120" s="640"/>
      <c r="BU120" s="640"/>
      <c r="BV120" s="640">
        <v>5026706</v>
      </c>
      <c r="BW120" s="640"/>
      <c r="BX120" s="640"/>
      <c r="BY120" s="640"/>
      <c r="BZ120" s="640"/>
      <c r="CA120" s="640">
        <v>5111115</v>
      </c>
      <c r="CB120" s="640"/>
      <c r="CC120" s="640"/>
      <c r="CD120" s="640"/>
      <c r="CE120" s="640"/>
      <c r="CF120" s="656">
        <v>56.9</v>
      </c>
      <c r="CG120" s="660"/>
      <c r="CH120" s="660"/>
      <c r="CI120" s="660"/>
      <c r="CJ120" s="660"/>
      <c r="CK120" s="675" t="s">
        <v>274</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v>4332710</v>
      </c>
      <c r="DH120" s="640"/>
      <c r="DI120" s="640"/>
      <c r="DJ120" s="640"/>
      <c r="DK120" s="640"/>
      <c r="DL120" s="640">
        <v>3500289</v>
      </c>
      <c r="DM120" s="640"/>
      <c r="DN120" s="640"/>
      <c r="DO120" s="640"/>
      <c r="DP120" s="640"/>
      <c r="DQ120" s="640">
        <v>2764092</v>
      </c>
      <c r="DR120" s="640"/>
      <c r="DS120" s="640"/>
      <c r="DT120" s="640"/>
      <c r="DU120" s="640"/>
      <c r="DV120" s="712">
        <v>30.8</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480</v>
      </c>
      <c r="BA121" s="378"/>
      <c r="BB121" s="378"/>
      <c r="BC121" s="378"/>
      <c r="BD121" s="378"/>
      <c r="BE121" s="378"/>
      <c r="BF121" s="378"/>
      <c r="BG121" s="378"/>
      <c r="BH121" s="378"/>
      <c r="BI121" s="378"/>
      <c r="BJ121" s="378"/>
      <c r="BK121" s="378"/>
      <c r="BL121" s="378"/>
      <c r="BM121" s="378"/>
      <c r="BN121" s="378"/>
      <c r="BO121" s="378"/>
      <c r="BP121" s="472"/>
      <c r="BQ121" s="633">
        <v>119882</v>
      </c>
      <c r="BR121" s="641"/>
      <c r="BS121" s="641"/>
      <c r="BT121" s="641"/>
      <c r="BU121" s="641"/>
      <c r="BV121" s="641">
        <v>104687</v>
      </c>
      <c r="BW121" s="641"/>
      <c r="BX121" s="641"/>
      <c r="BY121" s="641"/>
      <c r="BZ121" s="641"/>
      <c r="CA121" s="641">
        <v>89407</v>
      </c>
      <c r="CB121" s="641"/>
      <c r="CC121" s="641"/>
      <c r="CD121" s="641"/>
      <c r="CE121" s="641"/>
      <c r="CF121" s="657">
        <v>1</v>
      </c>
      <c r="CG121" s="661"/>
      <c r="CH121" s="661"/>
      <c r="CI121" s="661"/>
      <c r="CJ121" s="661"/>
      <c r="CK121" s="676"/>
      <c r="CL121" s="686"/>
      <c r="CM121" s="686"/>
      <c r="CN121" s="686"/>
      <c r="CO121" s="689"/>
      <c r="CP121" s="693" t="s">
        <v>470</v>
      </c>
      <c r="CQ121" s="403"/>
      <c r="CR121" s="403"/>
      <c r="CS121" s="403"/>
      <c r="CT121" s="403"/>
      <c r="CU121" s="403"/>
      <c r="CV121" s="403"/>
      <c r="CW121" s="403"/>
      <c r="CX121" s="403"/>
      <c r="CY121" s="403"/>
      <c r="CZ121" s="403"/>
      <c r="DA121" s="403"/>
      <c r="DB121" s="403"/>
      <c r="DC121" s="403"/>
      <c r="DD121" s="403"/>
      <c r="DE121" s="403"/>
      <c r="DF121" s="699"/>
      <c r="DG121" s="633" t="s">
        <v>197</v>
      </c>
      <c r="DH121" s="641"/>
      <c r="DI121" s="641"/>
      <c r="DJ121" s="641"/>
      <c r="DK121" s="641"/>
      <c r="DL121" s="641" t="s">
        <v>197</v>
      </c>
      <c r="DM121" s="641"/>
      <c r="DN121" s="641"/>
      <c r="DO121" s="641"/>
      <c r="DP121" s="641"/>
      <c r="DQ121" s="641" t="s">
        <v>197</v>
      </c>
      <c r="DR121" s="641"/>
      <c r="DS121" s="641"/>
      <c r="DT121" s="641"/>
      <c r="DU121" s="641"/>
      <c r="DV121" s="713" t="s">
        <v>197</v>
      </c>
      <c r="DW121" s="713"/>
      <c r="DX121" s="713"/>
      <c r="DY121" s="713"/>
      <c r="DZ121" s="722"/>
    </row>
    <row r="122" spans="1:130" s="365" customFormat="1" ht="26.25" customHeight="1">
      <c r="A122" s="390"/>
      <c r="B122" s="413"/>
      <c r="C122" s="425" t="s">
        <v>492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307</v>
      </c>
      <c r="BA122" s="423"/>
      <c r="BB122" s="423"/>
      <c r="BC122" s="423"/>
      <c r="BD122" s="423"/>
      <c r="BE122" s="423"/>
      <c r="BF122" s="423"/>
      <c r="BG122" s="423"/>
      <c r="BH122" s="423"/>
      <c r="BI122" s="423"/>
      <c r="BJ122" s="423"/>
      <c r="BK122" s="423"/>
      <c r="BL122" s="423"/>
      <c r="BM122" s="423"/>
      <c r="BN122" s="423"/>
      <c r="BO122" s="423"/>
      <c r="BP122" s="473"/>
      <c r="BQ122" s="634">
        <v>18059488</v>
      </c>
      <c r="BR122" s="642"/>
      <c r="BS122" s="642"/>
      <c r="BT122" s="642"/>
      <c r="BU122" s="642"/>
      <c r="BV122" s="642">
        <v>17333801</v>
      </c>
      <c r="BW122" s="642"/>
      <c r="BX122" s="642"/>
      <c r="BY122" s="642"/>
      <c r="BZ122" s="642"/>
      <c r="CA122" s="642">
        <v>16270796</v>
      </c>
      <c r="CB122" s="642"/>
      <c r="CC122" s="642"/>
      <c r="CD122" s="642"/>
      <c r="CE122" s="642"/>
      <c r="CF122" s="658">
        <v>181.1</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279</v>
      </c>
      <c r="BA123" s="603"/>
      <c r="BB123" s="603"/>
      <c r="BC123" s="603"/>
      <c r="BD123" s="603"/>
      <c r="BE123" s="603"/>
      <c r="BF123" s="603"/>
      <c r="BG123" s="603"/>
      <c r="BH123" s="603"/>
      <c r="BI123" s="603"/>
      <c r="BJ123" s="603"/>
      <c r="BK123" s="603"/>
      <c r="BL123" s="603"/>
      <c r="BM123" s="603"/>
      <c r="BN123" s="603"/>
      <c r="BO123" s="468" t="s">
        <v>497</v>
      </c>
      <c r="BP123" s="629"/>
      <c r="BQ123" s="635">
        <v>22743375</v>
      </c>
      <c r="BR123" s="643"/>
      <c r="BS123" s="643"/>
      <c r="BT123" s="643"/>
      <c r="BU123" s="643"/>
      <c r="BV123" s="643">
        <v>22465194</v>
      </c>
      <c r="BW123" s="643"/>
      <c r="BX123" s="643"/>
      <c r="BY123" s="643"/>
      <c r="BZ123" s="643"/>
      <c r="CA123" s="643">
        <v>21471318</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498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22.4</v>
      </c>
      <c r="BR124" s="644"/>
      <c r="BS124" s="644"/>
      <c r="BT124" s="644"/>
      <c r="BU124" s="644"/>
      <c r="BV124" s="644">
        <v>11.7</v>
      </c>
      <c r="BW124" s="644"/>
      <c r="BX124" s="644"/>
      <c r="BY124" s="644"/>
      <c r="BZ124" s="644"/>
      <c r="CA124" s="644">
        <v>5.0999999999999996</v>
      </c>
      <c r="CB124" s="644"/>
      <c r="CC124" s="644"/>
      <c r="CD124" s="644"/>
      <c r="CE124" s="644"/>
      <c r="CF124" s="545"/>
      <c r="CG124" s="553"/>
      <c r="CH124" s="553"/>
      <c r="CI124" s="553"/>
      <c r="CJ124" s="670"/>
      <c r="CK124" s="677"/>
      <c r="CL124" s="677"/>
      <c r="CM124" s="677"/>
      <c r="CN124" s="677"/>
      <c r="CO124" s="690"/>
      <c r="CP124" s="693" t="s">
        <v>499</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495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502</v>
      </c>
      <c r="CL125" s="685"/>
      <c r="CM125" s="685"/>
      <c r="CN125" s="685"/>
      <c r="CO125" s="688"/>
      <c r="CP125" s="424" t="s">
        <v>137</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496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v>143901</v>
      </c>
      <c r="DH126" s="641"/>
      <c r="DI126" s="641"/>
      <c r="DJ126" s="641"/>
      <c r="DK126" s="641"/>
      <c r="DL126" s="641">
        <v>144062</v>
      </c>
      <c r="DM126" s="641"/>
      <c r="DN126" s="641"/>
      <c r="DO126" s="641"/>
      <c r="DP126" s="641"/>
      <c r="DQ126" s="641">
        <v>143573</v>
      </c>
      <c r="DR126" s="641"/>
      <c r="DS126" s="641"/>
      <c r="DT126" s="641"/>
      <c r="DU126" s="641"/>
      <c r="DV126" s="713">
        <v>1.6</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503</v>
      </c>
      <c r="AY127" s="593"/>
      <c r="AZ127" s="593"/>
      <c r="BA127" s="593"/>
      <c r="BB127" s="593"/>
      <c r="BC127" s="593"/>
      <c r="BD127" s="593"/>
      <c r="BE127" s="610"/>
      <c r="BF127" s="612" t="s">
        <v>242</v>
      </c>
      <c r="BG127" s="593"/>
      <c r="BH127" s="593"/>
      <c r="BI127" s="593"/>
      <c r="BJ127" s="593"/>
      <c r="BK127" s="593"/>
      <c r="BL127" s="610"/>
      <c r="BM127" s="612" t="s">
        <v>423</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450</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504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48762</v>
      </c>
      <c r="AB128" s="487"/>
      <c r="AC128" s="487"/>
      <c r="AD128" s="487"/>
      <c r="AE128" s="498"/>
      <c r="AF128" s="514">
        <v>48476</v>
      </c>
      <c r="AG128" s="487"/>
      <c r="AH128" s="487"/>
      <c r="AI128" s="487"/>
      <c r="AJ128" s="498"/>
      <c r="AK128" s="514">
        <v>66766</v>
      </c>
      <c r="AL128" s="487"/>
      <c r="AM128" s="487"/>
      <c r="AN128" s="487"/>
      <c r="AO128" s="498"/>
      <c r="AP128" s="541"/>
      <c r="AQ128" s="549"/>
      <c r="AR128" s="549"/>
      <c r="AS128" s="549"/>
      <c r="AT128" s="559"/>
      <c r="AU128" s="378"/>
      <c r="AV128" s="378"/>
      <c r="AW128" s="378"/>
      <c r="AX128" s="384" t="s">
        <v>230</v>
      </c>
      <c r="AY128" s="407"/>
      <c r="AZ128" s="407"/>
      <c r="BA128" s="407"/>
      <c r="BB128" s="407"/>
      <c r="BC128" s="407"/>
      <c r="BD128" s="407"/>
      <c r="BE128" s="470"/>
      <c r="BF128" s="613" t="s">
        <v>197</v>
      </c>
      <c r="BG128" s="617"/>
      <c r="BH128" s="617"/>
      <c r="BI128" s="617"/>
      <c r="BJ128" s="617"/>
      <c r="BK128" s="617"/>
      <c r="BL128" s="623"/>
      <c r="BM128" s="613">
        <v>13.26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406</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9945652</v>
      </c>
      <c r="AB129" s="446"/>
      <c r="AC129" s="446"/>
      <c r="AD129" s="446"/>
      <c r="AE129" s="499"/>
      <c r="AF129" s="515">
        <v>10141795</v>
      </c>
      <c r="AG129" s="446"/>
      <c r="AH129" s="446"/>
      <c r="AI129" s="446"/>
      <c r="AJ129" s="499"/>
      <c r="AK129" s="515">
        <v>10493158</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197</v>
      </c>
      <c r="BG129" s="618"/>
      <c r="BH129" s="618"/>
      <c r="BI129" s="618"/>
      <c r="BJ129" s="618"/>
      <c r="BK129" s="618"/>
      <c r="BL129" s="624"/>
      <c r="BM129" s="614">
        <v>18.260000000000002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505</v>
      </c>
      <c r="X130" s="466"/>
      <c r="Y130" s="466"/>
      <c r="Z130" s="476"/>
      <c r="AA130" s="482">
        <v>1649989</v>
      </c>
      <c r="AB130" s="446"/>
      <c r="AC130" s="446"/>
      <c r="AD130" s="446"/>
      <c r="AE130" s="499"/>
      <c r="AF130" s="515">
        <v>1583918</v>
      </c>
      <c r="AG130" s="446"/>
      <c r="AH130" s="446"/>
      <c r="AI130" s="446"/>
      <c r="AJ130" s="499"/>
      <c r="AK130" s="515">
        <v>1510667</v>
      </c>
      <c r="AL130" s="446"/>
      <c r="AM130" s="446"/>
      <c r="AN130" s="446"/>
      <c r="AO130" s="499"/>
      <c r="AP130" s="542"/>
      <c r="AQ130" s="550"/>
      <c r="AR130" s="550"/>
      <c r="AS130" s="550"/>
      <c r="AT130" s="560"/>
      <c r="AU130" s="576"/>
      <c r="AV130" s="576"/>
      <c r="AW130" s="576"/>
      <c r="AX130" s="585" t="s">
        <v>438</v>
      </c>
      <c r="AY130" s="378"/>
      <c r="AZ130" s="378"/>
      <c r="BA130" s="378"/>
      <c r="BB130" s="378"/>
      <c r="BC130" s="378"/>
      <c r="BD130" s="378"/>
      <c r="BE130" s="472"/>
      <c r="BF130" s="615">
        <v>7.5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8295663</v>
      </c>
      <c r="AB131" s="489"/>
      <c r="AC131" s="489"/>
      <c r="AD131" s="489"/>
      <c r="AE131" s="501"/>
      <c r="AF131" s="517">
        <v>8557877</v>
      </c>
      <c r="AG131" s="489"/>
      <c r="AH131" s="489"/>
      <c r="AI131" s="489"/>
      <c r="AJ131" s="501"/>
      <c r="AK131" s="517">
        <v>8982491</v>
      </c>
      <c r="AL131" s="489"/>
      <c r="AM131" s="489"/>
      <c r="AN131" s="489"/>
      <c r="AO131" s="501"/>
      <c r="AP131" s="543"/>
      <c r="AQ131" s="551"/>
      <c r="AR131" s="551"/>
      <c r="AS131" s="551"/>
      <c r="AT131" s="561"/>
      <c r="AU131" s="576"/>
      <c r="AV131" s="576"/>
      <c r="AW131" s="576"/>
      <c r="AX131" s="586" t="s">
        <v>61</v>
      </c>
      <c r="AY131" s="381"/>
      <c r="AZ131" s="381"/>
      <c r="BA131" s="381"/>
      <c r="BB131" s="381"/>
      <c r="BC131" s="381"/>
      <c r="BD131" s="381"/>
      <c r="BE131" s="611"/>
      <c r="BF131" s="616">
        <v>5.0999999999999996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506</v>
      </c>
      <c r="W132" s="462"/>
      <c r="X132" s="462"/>
      <c r="Y132" s="462"/>
      <c r="Z132" s="478"/>
      <c r="AA132" s="485">
        <v>7.3993603649999997</v>
      </c>
      <c r="AB132" s="490"/>
      <c r="AC132" s="490"/>
      <c r="AD132" s="490"/>
      <c r="AE132" s="502"/>
      <c r="AF132" s="518">
        <v>7.7659213840000003</v>
      </c>
      <c r="AG132" s="490"/>
      <c r="AH132" s="490"/>
      <c r="AI132" s="490"/>
      <c r="AJ132" s="502"/>
      <c r="AK132" s="518">
        <v>7.3551089559999996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8.6999999999999993</v>
      </c>
      <c r="AB133" s="491"/>
      <c r="AC133" s="491"/>
      <c r="AD133" s="491"/>
      <c r="AE133" s="503"/>
      <c r="AF133" s="486">
        <v>8.1999999999999993</v>
      </c>
      <c r="AG133" s="491"/>
      <c r="AH133" s="491"/>
      <c r="AI133" s="491"/>
      <c r="AJ133" s="503"/>
      <c r="AK133" s="486">
        <v>7.5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7Xtf3mGXaU3TuBCYbuNojCeAgigsLb1akSLhFuSkOj6PSJHiEuaNMBE8sQhuo9q3nQSgkTyvqHsWCXE/EUjEFw==" saltValue="q0L0t6fAc3k6VBrXKbPDT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0" zoomScaleNormal="85" zoomScaleSheetLayoutView="50" workbookViewId="0">
      <selection activeCell="AK78" sqref="AK78"/>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I49vM96gNq2PpPXv7sL3idIWpjBy8fCtjPNotlpULItRFvsdiQS73BiQlW2ldDa4qX1Kv8okGcJCn1KlTl9LgQ==" saltValue="yIy4T7F+6Qqae5idwLKTKg==" spinCount="100000" sheet="1" objects="1" scenarios="1"/>
  <phoneticPr fontId="5"/>
  <printOptions horizontalCentered="1" verticalCentered="1"/>
  <pageMargins left="0" right="0" top="0" bottom="0" header="0" footer="0"/>
  <pageSetup paperSize="8" scale="6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50" zoomScaleNormal="5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pG1n5dwLyTG5uOsLAH7utLTaIWe3M9njjbUgBmICTiUzY4f7boCQ64i87sMx0c1Wr75gADhaa7LR3DsLB7i2A==" saltValue="CSWl+fSMHPio8Cp23q+hYQ==" spinCount="100000" sheet="1" objects="1" scenarios="1"/>
  <phoneticPr fontId="5"/>
  <printOptions horizontalCentered="1" verticalCentered="1"/>
  <pageMargins left="0" right="0" top="0" bottom="0" header="0" footer="0"/>
  <pageSetup paperSize="8" scale="6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50" zoomScaleSheetLayoutView="5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508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509</v>
      </c>
      <c r="AQ8" s="809" t="s">
        <v>510</v>
      </c>
      <c r="AR8" s="823" t="s">
        <v>428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511</v>
      </c>
      <c r="AL9" s="757"/>
      <c r="AM9" s="757"/>
      <c r="AN9" s="774"/>
      <c r="AO9" s="787">
        <v>3528901</v>
      </c>
      <c r="AP9" s="787">
        <v>93372</v>
      </c>
      <c r="AQ9" s="810">
        <v>98214</v>
      </c>
      <c r="AR9" s="824">
        <v>-4.9000000000000004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412479</v>
      </c>
      <c r="AP10" s="788">
        <v>10914</v>
      </c>
      <c r="AQ10" s="811">
        <v>8330</v>
      </c>
      <c r="AR10" s="825">
        <v>31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404</v>
      </c>
      <c r="AL11" s="757"/>
      <c r="AM11" s="757"/>
      <c r="AN11" s="774"/>
      <c r="AO11" s="788" t="s">
        <v>197</v>
      </c>
      <c r="AP11" s="788" t="s">
        <v>197</v>
      </c>
      <c r="AQ11" s="811">
        <v>2236</v>
      </c>
      <c r="AR11" s="825" t="s">
        <v>197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239</v>
      </c>
      <c r="AL12" s="757"/>
      <c r="AM12" s="757"/>
      <c r="AN12" s="774"/>
      <c r="AO12" s="788" t="s">
        <v>197</v>
      </c>
      <c r="AP12" s="788" t="s">
        <v>197</v>
      </c>
      <c r="AQ12" s="811">
        <v>12</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512</v>
      </c>
      <c r="AL13" s="757"/>
      <c r="AM13" s="757"/>
      <c r="AN13" s="774"/>
      <c r="AO13" s="788">
        <v>152700</v>
      </c>
      <c r="AP13" s="788">
        <v>4040</v>
      </c>
      <c r="AQ13" s="811">
        <v>3111</v>
      </c>
      <c r="AR13" s="825">
        <v>29.9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513</v>
      </c>
      <c r="AL14" s="757"/>
      <c r="AM14" s="757"/>
      <c r="AN14" s="774"/>
      <c r="AO14" s="788">
        <v>103139</v>
      </c>
      <c r="AP14" s="788">
        <v>2729</v>
      </c>
      <c r="AQ14" s="811">
        <v>1882</v>
      </c>
      <c r="AR14" s="825">
        <v>45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-234321</v>
      </c>
      <c r="AP15" s="788">
        <v>-6200</v>
      </c>
      <c r="AQ15" s="811">
        <v>-6411</v>
      </c>
      <c r="AR15" s="825">
        <v>-3.3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279</v>
      </c>
      <c r="AL16" s="758"/>
      <c r="AM16" s="758"/>
      <c r="AN16" s="775"/>
      <c r="AO16" s="788">
        <v>3962898</v>
      </c>
      <c r="AP16" s="788">
        <v>104855</v>
      </c>
      <c r="AQ16" s="811">
        <v>107373</v>
      </c>
      <c r="AR16" s="825">
        <v>-2.2999999999999998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514</v>
      </c>
      <c r="AP20" s="799" t="s">
        <v>339</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459</v>
      </c>
      <c r="AL21" s="760"/>
      <c r="AM21" s="760"/>
      <c r="AN21" s="777"/>
      <c r="AO21" s="790">
        <v>8.18</v>
      </c>
      <c r="AP21" s="800">
        <v>9.17</v>
      </c>
      <c r="AQ21" s="813">
        <v>-0.99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515</v>
      </c>
      <c r="AL22" s="760"/>
      <c r="AM22" s="760"/>
      <c r="AN22" s="777"/>
      <c r="AO22" s="791">
        <v>95.3</v>
      </c>
      <c r="AP22" s="801">
        <v>97.5</v>
      </c>
      <c r="AQ22" s="814">
        <v>-2.2000000000000002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508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509</v>
      </c>
      <c r="AQ31" s="809" t="s">
        <v>510</v>
      </c>
      <c r="AR31" s="823" t="s">
        <v>428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517</v>
      </c>
      <c r="AL32" s="761"/>
      <c r="AM32" s="761"/>
      <c r="AN32" s="778"/>
      <c r="AO32" s="788">
        <v>1887836</v>
      </c>
      <c r="AP32" s="788">
        <v>49951</v>
      </c>
      <c r="AQ32" s="815">
        <v>55954</v>
      </c>
      <c r="AR32" s="825">
        <v>-10.7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518</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135</v>
      </c>
      <c r="AL34" s="761"/>
      <c r="AM34" s="761"/>
      <c r="AN34" s="778"/>
      <c r="AO34" s="788" t="s">
        <v>197</v>
      </c>
      <c r="AP34" s="788" t="s">
        <v>197</v>
      </c>
      <c r="AQ34" s="815">
        <v>1</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519</v>
      </c>
      <c r="AL35" s="761"/>
      <c r="AM35" s="761"/>
      <c r="AN35" s="778"/>
      <c r="AO35" s="788">
        <v>307487</v>
      </c>
      <c r="AP35" s="788">
        <v>8136</v>
      </c>
      <c r="AQ35" s="815">
        <v>17691</v>
      </c>
      <c r="AR35" s="825">
        <v>-54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42782</v>
      </c>
      <c r="AP36" s="788">
        <v>1132</v>
      </c>
      <c r="AQ36" s="815">
        <v>2603</v>
      </c>
      <c r="AR36" s="825">
        <v>-56.5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t="s">
        <v>197</v>
      </c>
      <c r="AP37" s="788" t="s">
        <v>197</v>
      </c>
      <c r="AQ37" s="815">
        <v>579</v>
      </c>
      <c r="AR37" s="825" t="s">
        <v>197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520</v>
      </c>
      <c r="AL38" s="762"/>
      <c r="AM38" s="762"/>
      <c r="AN38" s="779"/>
      <c r="AO38" s="792" t="s">
        <v>197</v>
      </c>
      <c r="AP38" s="792" t="s">
        <v>197</v>
      </c>
      <c r="AQ38" s="816">
        <v>4</v>
      </c>
      <c r="AR38" s="814" t="s">
        <v>197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-66766</v>
      </c>
      <c r="AP39" s="788">
        <v>-1767</v>
      </c>
      <c r="AQ39" s="815">
        <v>-4663</v>
      </c>
      <c r="AR39" s="825">
        <v>-62.1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521</v>
      </c>
      <c r="AL40" s="761"/>
      <c r="AM40" s="761"/>
      <c r="AN40" s="778"/>
      <c r="AO40" s="788">
        <v>-1510667</v>
      </c>
      <c r="AP40" s="788">
        <v>-39971</v>
      </c>
      <c r="AQ40" s="815">
        <v>-48945</v>
      </c>
      <c r="AR40" s="825">
        <v>-18.3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660672</v>
      </c>
      <c r="AP41" s="788">
        <v>17481</v>
      </c>
      <c r="AQ41" s="815">
        <v>23225</v>
      </c>
      <c r="AR41" s="825">
        <v>-24.7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500</v>
      </c>
      <c r="AO50" s="794" t="s">
        <v>501</v>
      </c>
      <c r="AP50" s="805" t="s">
        <v>524</v>
      </c>
      <c r="AQ50" s="818" t="s">
        <v>387</v>
      </c>
      <c r="AR50" s="828" t="s">
        <v>525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489</v>
      </c>
      <c r="AL51" s="764"/>
      <c r="AM51" s="770">
        <v>2988037</v>
      </c>
      <c r="AN51" s="783">
        <v>79549</v>
      </c>
      <c r="AO51" s="795">
        <v>73.5</v>
      </c>
      <c r="AP51" s="806">
        <v>76347</v>
      </c>
      <c r="AQ51" s="819">
        <v>2.4</v>
      </c>
      <c r="AR51" s="829">
        <v>71.099999999999994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281</v>
      </c>
      <c r="AM52" s="771">
        <v>1677254</v>
      </c>
      <c r="AN52" s="784">
        <v>44653</v>
      </c>
      <c r="AO52" s="796">
        <v>95.6</v>
      </c>
      <c r="AP52" s="807">
        <v>41762</v>
      </c>
      <c r="AQ52" s="820">
        <v>0.5</v>
      </c>
      <c r="AR52" s="830">
        <v>95.1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321</v>
      </c>
      <c r="AL53" s="764"/>
      <c r="AM53" s="770">
        <v>1976621</v>
      </c>
      <c r="AN53" s="783">
        <v>52354</v>
      </c>
      <c r="AO53" s="795">
        <v>-34.200000000000003</v>
      </c>
      <c r="AP53" s="806">
        <v>69604</v>
      </c>
      <c r="AQ53" s="819">
        <v>-8.8000000000000007</v>
      </c>
      <c r="AR53" s="829">
        <v>-25.4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281</v>
      </c>
      <c r="AM54" s="771">
        <v>968464</v>
      </c>
      <c r="AN54" s="784">
        <v>25651</v>
      </c>
      <c r="AO54" s="796">
        <v>-42.6</v>
      </c>
      <c r="AP54" s="807">
        <v>36247</v>
      </c>
      <c r="AQ54" s="820">
        <v>-13.2</v>
      </c>
      <c r="AR54" s="830">
        <v>-29.4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1678477</v>
      </c>
      <c r="AN55" s="783">
        <v>44398</v>
      </c>
      <c r="AO55" s="795">
        <v>-15.2</v>
      </c>
      <c r="AP55" s="806">
        <v>68410</v>
      </c>
      <c r="AQ55" s="819">
        <v>-1.7</v>
      </c>
      <c r="AR55" s="829">
        <v>-13.5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281</v>
      </c>
      <c r="AM56" s="771">
        <v>969819</v>
      </c>
      <c r="AN56" s="784">
        <v>25653</v>
      </c>
      <c r="AO56" s="796">
        <v>0</v>
      </c>
      <c r="AP56" s="807">
        <v>35086</v>
      </c>
      <c r="AQ56" s="820">
        <v>-3.2</v>
      </c>
      <c r="AR56" s="830">
        <v>3.2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526</v>
      </c>
      <c r="AL57" s="764"/>
      <c r="AM57" s="770">
        <v>2764641</v>
      </c>
      <c r="AN57" s="783">
        <v>72936</v>
      </c>
      <c r="AO57" s="795">
        <v>64.3</v>
      </c>
      <c r="AP57" s="806">
        <v>73019</v>
      </c>
      <c r="AQ57" s="819">
        <v>6.7</v>
      </c>
      <c r="AR57" s="829">
        <v>57.6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281</v>
      </c>
      <c r="AM58" s="771">
        <v>1637733</v>
      </c>
      <c r="AN58" s="784">
        <v>43206</v>
      </c>
      <c r="AO58" s="796">
        <v>68.400000000000006</v>
      </c>
      <c r="AP58" s="807">
        <v>39427</v>
      </c>
      <c r="AQ58" s="820">
        <v>12.4</v>
      </c>
      <c r="AR58" s="830">
        <v>56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527</v>
      </c>
      <c r="AL59" s="764"/>
      <c r="AM59" s="770">
        <v>2165657</v>
      </c>
      <c r="AN59" s="783">
        <v>57302</v>
      </c>
      <c r="AO59" s="795">
        <v>-21.4</v>
      </c>
      <c r="AP59" s="806">
        <v>76590</v>
      </c>
      <c r="AQ59" s="819">
        <v>4.9000000000000004</v>
      </c>
      <c r="AR59" s="829">
        <v>-26.3</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281</v>
      </c>
      <c r="AM60" s="771">
        <v>1299368</v>
      </c>
      <c r="AN60" s="784">
        <v>34380</v>
      </c>
      <c r="AO60" s="796">
        <v>-20.399999999999999</v>
      </c>
      <c r="AP60" s="807">
        <v>42387</v>
      </c>
      <c r="AQ60" s="820">
        <v>7.5</v>
      </c>
      <c r="AR60" s="830">
        <v>-27.9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528</v>
      </c>
      <c r="AL61" s="767"/>
      <c r="AM61" s="770">
        <v>2314687</v>
      </c>
      <c r="AN61" s="783">
        <v>61308</v>
      </c>
      <c r="AO61" s="795">
        <v>13.4</v>
      </c>
      <c r="AP61" s="806">
        <v>72794</v>
      </c>
      <c r="AQ61" s="821">
        <v>0.7</v>
      </c>
      <c r="AR61" s="829">
        <v>12.7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281</v>
      </c>
      <c r="AM62" s="771">
        <v>1310528</v>
      </c>
      <c r="AN62" s="784">
        <v>34709</v>
      </c>
      <c r="AO62" s="796">
        <v>20.2</v>
      </c>
      <c r="AP62" s="807">
        <v>38982</v>
      </c>
      <c r="AQ62" s="820">
        <v>0.8</v>
      </c>
      <c r="AR62" s="830">
        <v>19.399999999999999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MyFeo5BEl/ybV0tnh6sOnJxDoC5LnZvUA5wkIfEz/jN5ZOhmq38HXyCKeLpuV9erxX7+r7m0dJM46A9H83k6mw==" saltValue="cZPVQuwmodfj8G8e5GNa6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50" zoomScaleNormal="50" zoomScaleSheetLayoutView="55" workbookViewId="0">
      <selection activeCell="DT111" sqref="DT111"/>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G5J/NXDDnopkGSaGhm/DIEjawU2SgspvNCFkjBXqiG/laL2KAOXcUtPYGLvXWvIhb+kE7TbZSodh0g7wLVfd4g==" saltValue="eUNzXNgEUGz5aBM0f7JYZQ=="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50" zoomScaleNormal="50" zoomScaleSheetLayoutView="55" workbookViewId="0">
      <selection activeCell="DM116" sqref="DM116"/>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6Ysi01U5Y5WyPMmbUjkddrmNHx3SzXq5JlpJBqqbqZOPAEyjqIefQmaXs4pCo+/MS0tMu4U8jx8zOtGj+fPJIA==" saltValue="S6dr20eKusiFY+/7qcm4Ng=="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0" zoomScaleNormal="50" zoomScaleSheetLayoutView="100" workbookViewId="0">
      <selection activeCell="O50" sqref="O50"/>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530</v>
      </c>
      <c r="G46" s="853" t="s">
        <v>531</v>
      </c>
      <c r="H46" s="853" t="s">
        <v>532</v>
      </c>
      <c r="I46" s="853" t="s">
        <v>259</v>
      </c>
      <c r="J46" s="858" t="s">
        <v>533</v>
      </c>
    </row>
    <row r="47" spans="2:10" ht="57.75" customHeight="1">
      <c r="B47" s="838"/>
      <c r="C47" s="842" t="s">
        <v>3</v>
      </c>
      <c r="D47" s="842"/>
      <c r="E47" s="846"/>
      <c r="F47" s="850">
        <v>25.12</v>
      </c>
      <c r="G47" s="854">
        <v>24.25</v>
      </c>
      <c r="H47" s="854">
        <v>24.6</v>
      </c>
      <c r="I47" s="854">
        <v>24.13</v>
      </c>
      <c r="J47" s="859">
        <v>23.34</v>
      </c>
    </row>
    <row r="48" spans="2:10" ht="57.75" customHeight="1">
      <c r="B48" s="839"/>
      <c r="C48" s="843" t="s">
        <v>9</v>
      </c>
      <c r="D48" s="843"/>
      <c r="E48" s="847"/>
      <c r="F48" s="851">
        <v>0.95</v>
      </c>
      <c r="G48" s="855">
        <v>7.12</v>
      </c>
      <c r="H48" s="855">
        <v>6.78</v>
      </c>
      <c r="I48" s="855">
        <v>3.55</v>
      </c>
      <c r="J48" s="860">
        <v>3.03</v>
      </c>
    </row>
    <row r="49" spans="2:10" ht="57.75" customHeight="1">
      <c r="B49" s="840"/>
      <c r="C49" s="844" t="s">
        <v>15</v>
      </c>
      <c r="D49" s="844"/>
      <c r="E49" s="848"/>
      <c r="F49" s="852">
        <v>3.34</v>
      </c>
      <c r="G49" s="856">
        <v>6.67</v>
      </c>
      <c r="H49" s="856" t="s">
        <v>278</v>
      </c>
      <c r="I49" s="856" t="s">
        <v>357</v>
      </c>
      <c r="J49" s="861" t="s">
        <v>534</v>
      </c>
    </row>
    <row r="50" spans="2:10"/>
  </sheetData>
  <sheetProtection algorithmName="SHA-512" hashValue="O0dCtbpj72xGEvTXmN92/EPk+tJka4ayjUVn93FyIMKmtqKLi1ioyWNbYvJQ7NL4y1TyuwSsXW60/LHaxPZaZg==" saltValue="8hFEsatsuzAMQ2UMdW6wbw=="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0"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福田 優菜</cp:lastModifiedBy>
  <dcterms:created xsi:type="dcterms:W3CDTF">2026-02-23T07:58:11Z</dcterms:created>
  <dcterms:modified xsi:type="dcterms:W3CDTF">2026-04-14T02:48:35Z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2026-04-14T02:48:35Z</vt:filetime>
  </property>
</Properties>
</file>