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<sst xmlns="http://schemas.openxmlformats.org/spreadsheetml/2006/main" xmlns:r="http://schemas.openxmlformats.org/officeDocument/2006/relationships" count="550" uniqueCount="550">
  <si>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</si>
  <si>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</si>
  <si>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</si>
  <si>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</si>
  <si>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体力づくりセンター整備基金</t>
    <rPh sb="0" eb="2">
      <t>タイリョク</t>
    </rPh>
    <rPh sb="9" eb="11">
      <t>セイビ</t>
    </rPh>
    <rPh sb="11" eb="13">
      <t>キキン</t>
    </rPh>
    <phoneticPr fontId="5"/>
  </si>
  <si>
    <t>実質収支額</t>
    <rPh sb="0" eb="2">
      <t>ジッシツ</t>
    </rPh>
    <rPh sb="2" eb="4">
      <t>シュウシ</t>
    </rPh>
    <rPh sb="4" eb="5">
      <t>ガク</t>
    </rPh>
    <phoneticPr fontId="5"/>
  </si>
  <si>
    <t>奈良県広域消防組合</t>
  </si>
  <si>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</si>
  <si>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</si>
  <si>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</si>
  <si>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</si>
  <si>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</si>
  <si>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</si>
  <si>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</si>
  <si>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</si>
  <si>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</si>
  <si>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</si>
  <si>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</si>
  <si>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</si>
  <si>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奈良県</t>
  </si>
  <si>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</si>
  <si>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</si>
  <si>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</si>
  <si>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</si>
  <si>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</si>
  <si>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</si>
  <si>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</si>
  <si>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</si>
  <si>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</si>
  <si>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</si>
  <si>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</si>
  <si>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</si>
  <si>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</si>
  <si>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</si>
  <si>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</si>
  <si>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</si>
  <si>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</si>
  <si>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</si>
  <si>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</si>
  <si>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</si>
  <si>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</si>
  <si>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</si>
  <si>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</si>
  <si>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</si>
  <si>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</si>
  <si>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</si>
  <si>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</si>
  <si>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</si>
  <si>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</si>
  <si>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奈良県住宅新築資金等貸付金回収管理組合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</si>
  <si>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</si>
  <si>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</si>
  <si>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</si>
  <si>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</si>
  <si>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</si>
  <si>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</si>
  <si>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</si>
  <si>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</si>
  <si>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</si>
  <si>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</si>
  <si>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</si>
  <si>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</si>
  <si>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</si>
  <si>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</si>
  <si>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</si>
  <si>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</si>
  <si>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</si>
  <si>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</si>
  <si>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</si>
  <si>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</si>
  <si>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</si>
  <si>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</si>
  <si>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</si>
  <si>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</si>
  <si>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</si>
  <si>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</si>
  <si>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</si>
  <si>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</si>
  <si>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</si>
  <si>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</si>
  <si>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</si>
  <si>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</si>
  <si>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</si>
  <si>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</si>
  <si>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</si>
  <si>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</si>
  <si>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</si>
  <si>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</si>
  <si>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</si>
  <si>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</si>
  <si>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</si>
  <si>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</si>
  <si>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</si>
  <si>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</si>
  <si>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</si>
  <si>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</si>
  <si>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</si>
  <si>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</si>
  <si>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</si>
  <si>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</si>
  <si>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</si>
  <si>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</si>
  <si>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</si>
  <si>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</si>
  <si>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</si>
  <si>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</si>
  <si>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</si>
  <si>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</si>
  <si>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</si>
  <si>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</si>
  <si>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</si>
  <si>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</si>
  <si>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</si>
  <si>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</si>
  <si>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葛城市・広陵町介護認定審査会特別会計</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</si>
  <si>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</si>
  <si>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</si>
  <si>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</si>
  <si>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</si>
  <si>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</si>
  <si>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</si>
  <si>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</si>
  <si>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</si>
  <si>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</si>
  <si>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</si>
  <si>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</si>
  <si>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</si>
  <si>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</si>
  <si>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</si>
  <si>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</si>
  <si>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</si>
  <si>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</si>
  <si>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</si>
  <si>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</si>
  <si>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</si>
  <si>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</si>
  <si>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</si>
  <si>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</si>
  <si>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</si>
  <si>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</si>
  <si>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</si>
  <si>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</si>
  <si>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</si>
  <si>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</si>
  <si>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</si>
  <si>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</si>
  <si>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</si>
  <si>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</si>
  <si>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</si>
  <si>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</si>
  <si>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</si>
  <si>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</si>
  <si>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</si>
  <si>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</si>
  <si>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</si>
  <si>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</si>
  <si>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</si>
  <si>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</si>
  <si>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</si>
  <si>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</si>
  <si>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区分</t>
    <rPh sb="0" eb="1">
      <t>ク</t>
    </rPh>
    <rPh sb="1" eb="2">
      <t>ブン</t>
    </rPh>
    <phoneticPr fontId="32"/>
  </si>
  <si>
    <t>葛城市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</si>
  <si>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</si>
  <si>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</si>
  <si>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</si>
  <si>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</si>
  <si>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</si>
  <si>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</si>
  <si>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</si>
  <si>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</si>
  <si>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</si>
  <si>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</si>
  <si>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</si>
  <si>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</si>
  <si>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</si>
  <si>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</si>
  <si>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</si>
  <si>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</si>
  <si>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</si>
  <si>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</si>
  <si>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</si>
  <si>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</si>
  <si>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</si>
  <si>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</si>
  <si>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</si>
  <si>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</si>
  <si>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</si>
  <si>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</si>
  <si>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</si>
  <si>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</si>
  <si>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</si>
  <si>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</si>
  <si>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</si>
  <si>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</si>
  <si>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0.5</t>
  </si>
  <si>
    <t>　　　うち純固定資産税</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</si>
  <si>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</si>
  <si>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</si>
  <si>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</si>
  <si>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</si>
  <si>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</si>
  <si>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</si>
  <si>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</si>
  <si>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</si>
  <si>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</si>
  <si>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</si>
  <si>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</si>
  <si>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</si>
  <si>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</si>
  <si>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</si>
  <si>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</si>
  <si>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</si>
  <si>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</si>
  <si>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</si>
  <si>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</si>
  <si>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</si>
  <si>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</si>
  <si>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</si>
  <si>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</si>
  <si>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</si>
  <si>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</si>
  <si>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</si>
  <si>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</si>
  <si>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奈良県葛城市</t>
  </si>
  <si>
    <t>　扶助費</t>
  </si>
  <si>
    <t>　うち、健全化法施行規則附則第三条に係る負担見込額</t>
  </si>
  <si>
    <t>　将来負担比率</t>
    <rPh sb="1" eb="3">
      <t>ショウライ</t>
    </rPh>
    <rPh sb="3" eb="5">
      <t>フタン</t>
    </rPh>
    <rPh sb="5" eb="7">
      <t>ヒリツ</t>
    </rPh>
    <phoneticPr fontId="5"/>
  </si>
  <si>
    <t>基準財政収入額</t>
  </si>
  <si>
    <t>目的税</t>
  </si>
  <si>
    <t>0.4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</si>
  <si>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</si>
  <si>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</si>
  <si>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</si>
  <si>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</si>
  <si>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</si>
  <si>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</si>
  <si>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</si>
  <si>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</si>
  <si>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</si>
  <si>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</si>
  <si>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</si>
  <si>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</si>
  <si>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</si>
  <si>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</si>
  <si>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</si>
  <si>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</si>
  <si>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</si>
  <si>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</si>
  <si>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</si>
  <si>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</si>
  <si>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</si>
  <si>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</si>
  <si>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</si>
  <si>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</si>
  <si>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</si>
  <si>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</si>
  <si>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</si>
  <si>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</si>
  <si>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</si>
  <si>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</si>
  <si>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</si>
  <si>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</si>
  <si>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</si>
  <si>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</si>
  <si>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</si>
  <si>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</si>
  <si>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</si>
  <si>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</si>
  <si>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</si>
  <si>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</si>
  <si>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</si>
  <si>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</si>
  <si>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</si>
  <si>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</si>
  <si>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</si>
  <si>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</si>
  <si>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</si>
  <si>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</si>
  <si>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</si>
  <si>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</si>
  <si>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</si>
  <si>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</si>
  <si>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</si>
  <si>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</si>
  <si>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</si>
  <si>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</si>
  <si>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</si>
  <si>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</si>
  <si>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</si>
  <si>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</si>
  <si>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</si>
  <si>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</si>
  <si>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</si>
  <si>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</si>
  <si>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</si>
  <si>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</si>
  <si>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</si>
  <si>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</si>
  <si>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</si>
  <si>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</si>
  <si>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</si>
  <si>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</si>
  <si>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</si>
  <si>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</si>
  <si>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</si>
  <si>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</si>
  <si>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</si>
  <si>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</si>
  <si>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</si>
  <si>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</si>
  <si>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</si>
  <si>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</si>
  <si>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</si>
  <si>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</si>
  <si>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</si>
  <si>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</si>
  <si>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</si>
  <si>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</si>
  <si>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</si>
  <si>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</si>
  <si>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</si>
  <si>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</si>
  <si>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</si>
  <si>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</si>
  <si>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</si>
  <si>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</si>
  <si>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</si>
  <si>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</si>
  <si>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</si>
  <si>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</si>
  <si>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</si>
  <si>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</si>
  <si>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</si>
  <si>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</si>
  <si>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</si>
  <si>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</si>
  <si>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</si>
  <si>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</si>
  <si>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</si>
  <si>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</si>
  <si>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</si>
  <si>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</si>
  <si>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</si>
  <si>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</si>
  <si>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</si>
  <si>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</si>
  <si>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</si>
  <si>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</si>
  <si>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</si>
  <si>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</si>
  <si>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</si>
  <si>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</si>
  <si>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</si>
  <si>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</si>
  <si>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</si>
  <si>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</si>
  <si>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</si>
  <si>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</si>
  <si>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</si>
  <si>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</si>
  <si>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</si>
  <si>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xml:space="preserve">葛城市シルバー人材センター       </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</si>
  <si>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</si>
  <si>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</si>
  <si>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</si>
  <si>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</si>
  <si>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</si>
  <si>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</si>
  <si>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</si>
  <si>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</si>
  <si>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</si>
  <si>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</si>
  <si>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</si>
  <si>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</si>
  <si>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</si>
  <si>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</si>
  <si>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</si>
  <si>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</si>
  <si>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</si>
  <si>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</si>
  <si>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</si>
  <si>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</si>
  <si>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</si>
  <si>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</si>
  <si>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</si>
  <si>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</si>
  <si>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</si>
  <si>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</si>
  <si>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</si>
  <si>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</si>
  <si>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</si>
  <si>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</si>
  <si>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</si>
  <si>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</si>
  <si>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</si>
  <si>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</si>
  <si>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</si>
  <si>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</si>
  <si>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</si>
  <si>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</si>
  <si>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</si>
  <si>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</si>
  <si>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</si>
  <si>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</si>
  <si>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</si>
  <si>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</si>
  <si>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</si>
  <si>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</si>
  <si>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</si>
  <si>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</si>
  <si>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</si>
  <si>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</si>
  <si>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</si>
  <si>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</si>
  <si>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</si>
  <si>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</si>
  <si>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</si>
  <si>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</si>
  <si>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</si>
  <si>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</si>
  <si>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</si>
  <si>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霊苑整備基金</t>
    <rPh sb="0" eb="2">
      <t>レイエン</t>
    </rPh>
    <rPh sb="2" eb="4">
      <t>セイビ</t>
    </rPh>
    <rPh sb="4" eb="6">
      <t>キキン</t>
    </rPh>
    <phoneticPr fontId="5"/>
  </si>
  <si>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</si>
  <si>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</si>
  <si>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</si>
  <si>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</si>
  <si>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</si>
  <si>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</si>
  <si>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</si>
  <si>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</si>
  <si>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</si>
  <si>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</si>
  <si>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</si>
  <si>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</si>
  <si>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</si>
  <si>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</si>
  <si>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</si>
  <si>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</si>
  <si>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</si>
  <si>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</si>
  <si>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</si>
  <si>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</si>
  <si>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</si>
  <si>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</si>
  <si>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</si>
  <si>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</si>
  <si>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人口1,000人当たり職員数（人）</t>
    <rPh sb="0" eb="2">
      <t>ジンコウ</t>
    </rPh>
    <rPh sb="7" eb="8">
      <t>ニン</t>
    </rPh>
    <rPh sb="8" eb="9">
      <t>ア</t>
    </rPh>
    <rPh sb="11" eb="14">
      <t>ショクインスウ</t>
    </rPh>
    <rPh sb="15" eb="16">
      <t>ヒト</t>
    </rPh>
    <phoneticPr fontId="5"/>
  </si>
  <si>
    <t>学校給食特別会計</t>
  </si>
  <si>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</si>
  <si>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</si>
  <si>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</si>
  <si>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</si>
  <si>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</si>
  <si>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</si>
  <si>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</si>
  <si>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</si>
  <si>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xml:space="preserve">組合等負担等見込額 </t>
    <rPh sb="0" eb="2">
      <t>クミアイ</t>
    </rPh>
    <rPh sb="2" eb="3">
      <t>トウ</t>
    </rPh>
    <rPh sb="3" eb="5">
      <t>フタン</t>
    </rPh>
    <rPh sb="5" eb="6">
      <t>トウ</t>
    </rPh>
    <rPh sb="6" eb="9">
      <t>ミコミガク</t>
    </rPh>
    <phoneticPr fontId="32"/>
  </si>
  <si>
    <t>介護保険特別会計（保険事業勘定）</t>
  </si>
  <si>
    <t>介護保険特別会計（介護サービス事業勘定）</t>
  </si>
  <si>
    <t>後期高齢者医療保険特別会計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</si>
  <si>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</si>
  <si>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</si>
  <si>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</si>
  <si>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</si>
  <si>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</si>
  <si>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</si>
  <si>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</si>
  <si>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</si>
  <si>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</si>
  <si>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</si>
  <si>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</si>
  <si>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</si>
  <si>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</si>
  <si>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</si>
  <si>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</si>
  <si>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</si>
  <si>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</si>
  <si>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</si>
  <si>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</si>
  <si>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</si>
  <si>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</si>
  <si>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</si>
  <si>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</si>
  <si>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</si>
  <si>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</si>
  <si>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</si>
  <si>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</si>
  <si>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</si>
  <si>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</si>
  <si>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</si>
  <si>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</si>
  <si>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</si>
  <si>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</si>
  <si>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</si>
  <si>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</si>
  <si>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</si>
  <si>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</si>
  <si>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</si>
  <si>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</si>
  <si>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</si>
  <si>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</si>
  <si>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</si>
  <si>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</si>
  <si>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</si>
  <si>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</si>
  <si>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</si>
  <si>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</si>
  <si>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</si>
  <si>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</si>
  <si>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</si>
  <si>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</si>
  <si>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</si>
  <si>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</si>
  <si>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</si>
  <si>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葛城広域行政事務組合</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</si>
  <si>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</si>
  <si>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</si>
  <si>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</si>
  <si>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</si>
  <si>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</si>
  <si>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</si>
  <si>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</si>
  <si>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</si>
  <si>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</si>
  <si>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</si>
  <si>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</si>
  <si>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</si>
  <si>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</si>
  <si>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</si>
  <si>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10.73</t>
  </si>
  <si>
    <t>▲ 3.62</t>
  </si>
  <si>
    <t>▲ 0.95</t>
  </si>
  <si>
    <t>▲ 1.54</t>
  </si>
  <si>
    <t>その他会計（赤字）</t>
  </si>
  <si>
    <t>▲ 0.51</t>
  </si>
  <si>
    <t>（百万円）</t>
  </si>
  <si>
    <t>H27末</t>
  </si>
  <si>
    <t>H28末</t>
  </si>
  <si>
    <t>H29末</t>
  </si>
  <si>
    <t>H30末</t>
  </si>
  <si>
    <t xml:space="preserve">葛城市土地開発公社   </t>
  </si>
  <si>
    <t>R01末</t>
  </si>
  <si>
    <t>ふるさと創生基金</t>
    <rPh sb="4" eb="6">
      <t>ソウセイ</t>
    </rPh>
    <rPh sb="6" eb="8">
      <t>キキン</t>
    </rPh>
    <phoneticPr fontId="5"/>
  </si>
  <si>
    <t>国営十津川紀ノ川二期工事償還基金</t>
  </si>
  <si>
    <t>奈良県葛城地区清掃事務組合</t>
  </si>
  <si>
    <t>奈良県市町村総合事務組合</t>
  </si>
  <si>
    <t>奈良広域水質検査センター組合</t>
  </si>
  <si>
    <t>奈良県後期高齢者医療広域連合</t>
  </si>
  <si>
    <t>奈良県信用保証協会</t>
  </si>
  <si>
    <t>〇</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</si>
</sst>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0" borderId="83" xfId="11" applyFont="1" applyBorder="1" applyAlignment="1" applyProtection="1">
      <alignment horizontal="left" vertical="center" wrapText="1"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166516</c:v>
                </c:pt>
                <c:pt idx="1">
                  <c:v>56984</c:v>
                </c:pt>
                <c:pt idx="2">
                  <c:v>56412</c:v>
                </c:pt>
                <c:pt idx="3">
                  <c:v>45842</c:v>
                </c:pt>
                <c:pt idx="4">
                  <c:v>79549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1.94</c:v>
                </c:pt>
                <c:pt idx="1">
                  <c:v>1.87</c:v>
                </c:pt>
                <c:pt idx="2">
                  <c:v>1.9</c:v>
                </c:pt>
                <c:pt idx="3">
                  <c:v>1.88</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29.12</c:v>
                </c:pt>
                <c:pt idx="1">
                  <c:v>25.15</c:v>
                </c:pt>
                <c:pt idx="2">
                  <c:v>24.01</c:v>
                </c:pt>
                <c:pt idx="3">
                  <c:v>22</c:v>
                </c:pt>
                <c:pt idx="4">
                  <c:v>25.12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-10.73</c:v>
                </c:pt>
                <c:pt idx="1">
                  <c:v>-3.62</c:v>
                </c:pt>
                <c:pt idx="2">
                  <c:v>-0.95</c:v>
                </c:pt>
                <c:pt idx="3">
                  <c:v>-1.54</c:v>
                </c:pt>
                <c:pt idx="4">
                  <c:v>3.34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0.51</c:v>
                </c:pt>
                <c:pt idx="7">
                  <c:v>#N/A</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0</c:v>
                </c:pt>
                <c:pt idx="4">
                  <c:v>#N/A</c:v>
                </c:pt>
                <c:pt idx="5">
                  <c:v>1.e-002</c:v>
                </c:pt>
                <c:pt idx="6">
                  <c:v>#N/A</c:v>
                </c:pt>
                <c:pt idx="7">
                  <c:v>1.e-002</c:v>
                </c:pt>
                <c:pt idx="8">
                  <c:v>#N/A</c:v>
                </c:pt>
                <c:pt idx="9">
                  <c:v>0</c:v>
                </c:pt>
              </c:numCache>
            </c:numRef>
          </c:val>
        </c:ser>
        <c:ser>
          <c:idx val="4"/>
          <c:order val="4"/>
          <c:tx>
            <c:strRef>
              <c:f>データシート!$A$31</c:f>
              <c:strCache>
                <c:ptCount val="1"/>
                <c:pt idx="0">
                  <c:v>霊苑事業特別会計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1.92</c:v>
                </c:pt>
                <c:pt idx="2">
                  <c:v>#N/A</c:v>
                </c:pt>
                <c:pt idx="3">
                  <c:v>1.86</c:v>
                </c:pt>
                <c:pt idx="4">
                  <c:v>#N/A</c:v>
                </c:pt>
                <c:pt idx="5">
                  <c:v>1.88</c:v>
                </c:pt>
                <c:pt idx="6">
                  <c:v>#N/A</c:v>
                </c:pt>
                <c:pt idx="7">
                  <c:v>1.86</c:v>
                </c:pt>
                <c:pt idx="8">
                  <c:v>#N/A</c:v>
                </c:pt>
                <c:pt idx="9">
                  <c:v>0.93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0.37</c:v>
                </c:pt>
                <c:pt idx="4">
                  <c:v>#N/A</c:v>
                </c:pt>
                <c:pt idx="5">
                  <c:v>1.28</c:v>
                </c:pt>
                <c:pt idx="6">
                  <c:v>#N/A</c:v>
                </c:pt>
                <c:pt idx="7">
                  <c:v>1.25</c:v>
                </c:pt>
                <c:pt idx="8">
                  <c:v>#N/A</c:v>
                </c:pt>
                <c:pt idx="9">
                  <c:v>1.02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0.23</c:v>
                </c:pt>
                <c:pt idx="2">
                  <c:v>#N/A</c:v>
                </c:pt>
                <c:pt idx="3">
                  <c:v>1.02</c:v>
                </c:pt>
                <c:pt idx="4">
                  <c:v>#N/A</c:v>
                </c:pt>
                <c:pt idx="5">
                  <c:v>1.06</c:v>
                </c:pt>
                <c:pt idx="6">
                  <c:v>#N/A</c:v>
                </c:pt>
                <c:pt idx="7">
                  <c:v>1.67</c:v>
                </c:pt>
                <c:pt idx="8">
                  <c:v>#N/A</c:v>
                </c:pt>
                <c:pt idx="9">
                  <c:v>1.69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24.73</c:v>
                </c:pt>
                <c:pt idx="2">
                  <c:v>#N/A</c:v>
                </c:pt>
                <c:pt idx="3">
                  <c:v>23.81</c:v>
                </c:pt>
                <c:pt idx="4">
                  <c:v>#N/A</c:v>
                </c:pt>
                <c:pt idx="5">
                  <c:v>19.440000000000001</c:v>
                </c:pt>
                <c:pt idx="6">
                  <c:v>#N/A</c:v>
                </c:pt>
                <c:pt idx="7">
                  <c:v>17.63</c:v>
                </c:pt>
                <c:pt idx="8">
                  <c:v>#N/A</c:v>
                </c:pt>
                <c:pt idx="9">
                  <c:v>16.02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1462</c:v>
                </c:pt>
                <c:pt idx="5">
                  <c:v>1449</c:v>
                </c:pt>
                <c:pt idx="8">
                  <c:v>1462</c:v>
                </c:pt>
                <c:pt idx="11">
                  <c:v>1542</c:v>
                </c:pt>
                <c:pt idx="14">
                  <c:v>1626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66</c:v>
                </c:pt>
                <c:pt idx="6">
                  <c:v>35</c:v>
                </c:pt>
                <c:pt idx="9">
                  <c:v>31</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592</c:v>
                </c:pt>
                <c:pt idx="3">
                  <c:v>657</c:v>
                </c:pt>
                <c:pt idx="6">
                  <c:v>661</c:v>
                </c:pt>
                <c:pt idx="9">
                  <c:v>644</c:v>
                </c:pt>
                <c:pt idx="12">
                  <c:v>628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1247</c:v>
                </c:pt>
                <c:pt idx="3">
                  <c:v>1297</c:v>
                </c:pt>
                <c:pt idx="6">
                  <c:v>1361</c:v>
                </c:pt>
                <c:pt idx="9">
                  <c:v>1493</c:v>
                </c:pt>
                <c:pt idx="12">
                  <c:v>1716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463</c:v>
                </c:pt>
                <c:pt idx="2">
                  <c:v>#N/A</c:v>
                </c:pt>
                <c:pt idx="3">
                  <c:v>#N/A</c:v>
                </c:pt>
                <c:pt idx="4">
                  <c:v>571</c:v>
                </c:pt>
                <c:pt idx="5">
                  <c:v>#N/A</c:v>
                </c:pt>
                <c:pt idx="6">
                  <c:v>#N/A</c:v>
                </c:pt>
                <c:pt idx="7">
                  <c:v>595</c:v>
                </c:pt>
                <c:pt idx="8">
                  <c:v>#N/A</c:v>
                </c:pt>
                <c:pt idx="9">
                  <c:v>#N/A</c:v>
                </c:pt>
                <c:pt idx="10">
                  <c:v>626</c:v>
                </c:pt>
                <c:pt idx="11">
                  <c:v>#N/A</c:v>
                </c:pt>
                <c:pt idx="12">
                  <c:v>#N/A</c:v>
                </c:pt>
                <c:pt idx="13">
                  <c:v>751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20459</c:v>
                </c:pt>
                <c:pt idx="5">
                  <c:v>20730</c:v>
                </c:pt>
                <c:pt idx="8">
                  <c:v>20442</c:v>
                </c:pt>
                <c:pt idx="11">
                  <c:v>20046</c:v>
                </c:pt>
                <c:pt idx="14">
                  <c:v>19747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c:v>
                </c:pt>
                <c:pt idx="5">
                  <c:v>192</c:v>
                </c:pt>
                <c:pt idx="8">
                  <c:v>191</c:v>
                </c:pt>
                <c:pt idx="11">
                  <c:v>164</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3659</c:v>
                </c:pt>
                <c:pt idx="5">
                  <c:v>3460</c:v>
                </c:pt>
                <c:pt idx="8">
                  <c:v>3356</c:v>
                </c:pt>
                <c:pt idx="11">
                  <c:v>3262</c:v>
                </c:pt>
                <c:pt idx="14">
                  <c:v>3806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335</c:v>
                </c:pt>
                <c:pt idx="3">
                  <c:v>319</c:v>
                </c:pt>
                <c:pt idx="6">
                  <c:v>273</c:v>
                </c:pt>
                <c:pt idx="9">
                  <c:v>277</c:v>
                </c:pt>
                <c:pt idx="12">
                  <c:v>263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1640</c:v>
                </c:pt>
                <c:pt idx="3">
                  <c:v>1477</c:v>
                </c:pt>
                <c:pt idx="6">
                  <c:v>1465</c:v>
                </c:pt>
                <c:pt idx="9">
                  <c:v>1328</c:v>
                </c:pt>
                <c:pt idx="12">
                  <c:v>1106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208</c:v>
                </c:pt>
                <c:pt idx="6">
                  <c:v>180</c:v>
                </c:pt>
                <c:pt idx="9">
                  <c:v>147</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6923</c:v>
                </c:pt>
                <c:pt idx="3">
                  <c:v>6186</c:v>
                </c:pt>
                <c:pt idx="6">
                  <c:v>5948</c:v>
                </c:pt>
                <c:pt idx="9">
                  <c:v>5951</c:v>
                </c:pt>
                <c:pt idx="12">
                  <c:v>5647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19549</c:v>
                </c:pt>
                <c:pt idx="3">
                  <c:v>19917</c:v>
                </c:pt>
                <c:pt idx="6">
                  <c:v>20410</c:v>
                </c:pt>
                <c:pt idx="9">
                  <c:v>20101</c:v>
                </c:pt>
                <c:pt idx="12">
                  <c:v>20354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4398</c:v>
                </c:pt>
                <c:pt idx="2">
                  <c:v>#N/A</c:v>
                </c:pt>
                <c:pt idx="3">
                  <c:v>#N/A</c:v>
                </c:pt>
                <c:pt idx="4">
                  <c:v>3724</c:v>
                </c:pt>
                <c:pt idx="5">
                  <c:v>#N/A</c:v>
                </c:pt>
                <c:pt idx="6">
                  <c:v>#N/A</c:v>
                </c:pt>
                <c:pt idx="7">
                  <c:v>4288</c:v>
                </c:pt>
                <c:pt idx="8">
                  <c:v>#N/A</c:v>
                </c:pt>
                <c:pt idx="9">
                  <c:v>#N/A</c:v>
                </c:pt>
                <c:pt idx="10">
                  <c:v>4332</c:v>
                </c:pt>
                <c:pt idx="11">
                  <c:v>#N/A</c:v>
                </c:pt>
                <c:pt idx="12">
                  <c:v>#N/A</c:v>
                </c:pt>
                <c:pt idx="13">
                  <c:v>3807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2142</c:v>
                </c:pt>
                <c:pt idx="1">
                  <c:v>2001</c:v>
                </c:pt>
                <c:pt idx="2">
                  <c:v>2400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2218</c:v>
                </c:pt>
                <c:pt idx="1">
                  <c:v>2000</c:v>
                </c:pt>
                <c:pt idx="2">
                  <c:v>1921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baseline="0">
              <a:solidFill>
                <a:schemeClr val="dk1"/>
              </a:solidFill>
              <a:effectLst/>
              <a:latin typeface="ＭＳ Ｐゴシック"/>
              <a:ea typeface="ＭＳ Ｐゴシック"/>
              <a:cs typeface="+mn-cs"/>
            </a:rPr>
            <a:t>　市税及び地方交付税が増えたことにより歳入</a:t>
          </a:r>
          <a:r>
            <a:rPr kumimoji="1" lang="ja-JP" altLang="en-US" sz="1300" baseline="0">
              <a:solidFill>
                <a:schemeClr val="dk1"/>
              </a:solidFill>
              <a:effectLst/>
              <a:latin typeface="ＭＳ Ｐゴシック"/>
              <a:ea typeface="ＭＳ Ｐゴシック"/>
              <a:cs typeface="+mn-cs"/>
            </a:rPr>
            <a:t>は微増となったが</a:t>
          </a:r>
          <a:r>
            <a:rPr kumimoji="1" lang="ja-JP" altLang="ja-JP" sz="1300" baseline="0">
              <a:solidFill>
                <a:schemeClr val="dk1"/>
              </a:solidFill>
              <a:effectLst/>
              <a:latin typeface="ＭＳ Ｐゴシック"/>
              <a:ea typeface="ＭＳ Ｐゴシック"/>
              <a:cs typeface="+mn-cs"/>
            </a:rPr>
            <a:t>、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8445"/>
    <xdr:sp macro="" textlink="">
      <xdr:nvSpPr>
        <xdr:cNvPr id="67" name="財政力最大値テキスト"/>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116205</xdr:rowOff>
    </xdr:to>
    <xdr:cxnSp macro="">
      <xdr:nvCxnSpPr>
        <xdr:cNvPr id="69" name="直線コネクタ 68"/>
        <xdr:cNvCxnSpPr/>
      </xdr:nvCxnSpPr>
      <xdr:spPr>
        <a:xfrm>
          <a:off x="4114800" y="71259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8445"/>
    <xdr:sp macro="" textlink="">
      <xdr:nvSpPr>
        <xdr:cNvPr id="74" name="テキスト ボックス 73"/>
        <xdr:cNvSpPr txBox="1"/>
      </xdr:nvSpPr>
      <xdr:spPr>
        <a:xfrm>
          <a:off x="3733800" y="6763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96520</xdr:rowOff>
    </xdr:to>
    <xdr:cxnSp macro="">
      <xdr:nvCxnSpPr>
        <xdr:cNvPr id="75" name="直線コネクタ 74"/>
        <xdr:cNvCxnSpPr/>
      </xdr:nvCxnSpPr>
      <xdr:spPr>
        <a:xfrm>
          <a:off x="2336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96520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47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80" name="テキスト ボックス 79"/>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76835</xdr:rowOff>
    </xdr:from>
    <xdr:ext cx="762000" cy="258445"/>
    <xdr:sp macro="" textlink="">
      <xdr:nvSpPr>
        <xdr:cNvPr id="82" name="テキスト ボックス 81"/>
        <xdr:cNvSpPr txBox="1"/>
      </xdr:nvSpPr>
      <xdr:spPr>
        <a:xfrm>
          <a:off x="1066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8" name="楕円 87"/>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89" name="財政力該当値テキスト"/>
        <xdr:cNvSpPr txBox="1"/>
      </xdr:nvSpPr>
      <xdr:spPr>
        <a:xfrm>
          <a:off x="5041900" y="706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8445"/>
    <xdr:sp macro="" textlink="">
      <xdr:nvSpPr>
        <xdr:cNvPr id="91" name="テキスト ボックス 90"/>
        <xdr:cNvSpPr txBox="1"/>
      </xdr:nvSpPr>
      <xdr:spPr>
        <a:xfrm>
          <a:off x="3733800" y="7161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92" name="楕円 91"/>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8445"/>
    <xdr:sp macro="" textlink="">
      <xdr:nvSpPr>
        <xdr:cNvPr id="93" name="テキスト ボックス 92"/>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8445"/>
    <xdr:sp macro="" textlink="">
      <xdr:nvSpPr>
        <xdr:cNvPr id="95" name="テキスト ボックス 94"/>
        <xdr:cNvSpPr txBox="1"/>
      </xdr:nvSpPr>
      <xdr:spPr>
        <a:xfrm>
          <a:off x="1955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96" name="楕円 95"/>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8445"/>
    <xdr:sp macro="" textlink="">
      <xdr:nvSpPr>
        <xdr:cNvPr id="97" name="テキスト ボックス 96"/>
        <xdr:cNvSpPr txBox="1"/>
      </xdr:nvSpPr>
      <xdr:spPr>
        <a:xfrm>
          <a:off x="1066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　前年度に対し、歳入は市税や普通交付税などの増額により増加となり、歳出も公債費、</a:t>
          </a:r>
          <a:r>
            <a:rPr lang="ja-JP" altLang="en-US" sz="1300">
              <a:solidFill>
                <a:schemeClr val="dk1"/>
              </a:solidFill>
              <a:effectLst/>
              <a:latin typeface="ＭＳ Ｐゴシック"/>
              <a:ea typeface="ＭＳ Ｐゴシック"/>
              <a:cs typeface="+mn-cs"/>
            </a:rPr>
            <a:t>人件費</a:t>
          </a:r>
          <a:r>
            <a:rPr lang="ja-JP" altLang="ja-JP" sz="1300">
              <a:solidFill>
                <a:schemeClr val="dk1"/>
              </a:solidFill>
              <a:effectLst/>
              <a:latin typeface="ＭＳ Ｐゴシック"/>
              <a:ea typeface="ＭＳ Ｐゴシック"/>
              <a:cs typeface="+mn-cs"/>
            </a:rPr>
            <a:t>等が増加したことにより増額となったものの</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経常収支比率は</a:t>
          </a:r>
          <a:r>
            <a:rPr lang="en-US" altLang="ja-JP" sz="1300">
              <a:solidFill>
                <a:schemeClr val="dk1"/>
              </a:solidFill>
              <a:effectLst/>
              <a:latin typeface="ＭＳ Ｐゴシック"/>
              <a:ea typeface="ＭＳ Ｐゴシック"/>
              <a:cs typeface="+mn-cs"/>
            </a:rPr>
            <a:t>0.3</a:t>
          </a:r>
          <a:r>
            <a:rPr lang="ja-JP" altLang="ja-JP" sz="1300">
              <a:solidFill>
                <a:schemeClr val="dk1"/>
              </a:solidFill>
              <a:effectLst/>
              <a:latin typeface="ＭＳ Ｐゴシック"/>
              <a:ea typeface="ＭＳ Ｐゴシック"/>
              <a:cs typeface="+mn-cs"/>
            </a:rPr>
            <a:t>ポイント改善した。前年度より改善したが、依然として類似団体平均を上回っており、経費の節減や事業内容の見直しによる縮減に努め、経常経費の削減を図る。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64135</xdr:rowOff>
    </xdr:from>
    <xdr:to xmlns:xdr="http://schemas.openxmlformats.org/drawingml/2006/spreadsheetDrawing">
      <xdr:col>23</xdr:col>
      <xdr:colOff>133350</xdr:colOff>
      <xdr:row>66</xdr:row>
      <xdr:rowOff>148590</xdr:rowOff>
    </xdr:to>
    <xdr:cxnSp macro="">
      <xdr:nvCxnSpPr>
        <xdr:cNvPr id="123" name="直線コネクタ 122"/>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121285</xdr:rowOff>
    </xdr:from>
    <xdr:ext cx="762000" cy="258445"/>
    <xdr:sp macro="" textlink="">
      <xdr:nvSpPr>
        <xdr:cNvPr id="124" name="財政構造の弾力性最小値テキスト"/>
        <xdr:cNvSpPr txBox="1"/>
      </xdr:nvSpPr>
      <xdr:spPr>
        <a:xfrm>
          <a:off x="5041900" y="1143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148590</xdr:rowOff>
    </xdr:from>
    <xdr:to xmlns:xdr="http://schemas.openxmlformats.org/drawingml/2006/spreadsheetDrawing">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150495</xdr:rowOff>
    </xdr:from>
    <xdr:ext cx="762000" cy="259080"/>
    <xdr:sp macro="" textlink="">
      <xdr:nvSpPr>
        <xdr:cNvPr id="126"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64135</xdr:rowOff>
    </xdr:from>
    <xdr:to xmlns:xdr="http://schemas.openxmlformats.org/drawingml/2006/spreadsheetDrawing">
      <xdr:col>24</xdr:col>
      <xdr:colOff>12700</xdr:colOff>
      <xdr:row>59</xdr:row>
      <xdr:rowOff>64135</xdr:rowOff>
    </xdr:to>
    <xdr:cxnSp macro="">
      <xdr:nvCxnSpPr>
        <xdr:cNvPr id="127" name="直線コネクタ 126"/>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127635</xdr:rowOff>
    </xdr:from>
    <xdr:to xmlns:xdr="http://schemas.openxmlformats.org/drawingml/2006/spreadsheetDrawing">
      <xdr:col>23</xdr:col>
      <xdr:colOff>133350</xdr:colOff>
      <xdr:row>65</xdr:row>
      <xdr:rowOff>145415</xdr:rowOff>
    </xdr:to>
    <xdr:cxnSp macro="">
      <xdr:nvCxnSpPr>
        <xdr:cNvPr id="128" name="直線コネクタ 127"/>
        <xdr:cNvCxnSpPr/>
      </xdr:nvCxnSpPr>
      <xdr:spPr>
        <a:xfrm flipV="1">
          <a:off x="4114800" y="112718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38100</xdr:rowOff>
    </xdr:from>
    <xdr:ext cx="762000" cy="259080"/>
    <xdr:sp macro="" textlink="">
      <xdr:nvSpPr>
        <xdr:cNvPr id="129"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20955</xdr:rowOff>
    </xdr:from>
    <xdr:to xmlns:xdr="http://schemas.openxmlformats.org/drawingml/2006/spreadsheetDrawing">
      <xdr:col>23</xdr:col>
      <xdr:colOff>184150</xdr:colOff>
      <xdr:row>63</xdr:row>
      <xdr:rowOff>122555</xdr:rowOff>
    </xdr:to>
    <xdr:sp macro="" textlink="">
      <xdr:nvSpPr>
        <xdr:cNvPr id="130" name="フローチャート: 判断 129"/>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145415</xdr:rowOff>
    </xdr:from>
    <xdr:to xmlns:xdr="http://schemas.openxmlformats.org/drawingml/2006/spreadsheetDrawing">
      <xdr:col>19</xdr:col>
      <xdr:colOff>133350</xdr:colOff>
      <xdr:row>66</xdr:row>
      <xdr:rowOff>16510</xdr:rowOff>
    </xdr:to>
    <xdr:cxnSp macro="">
      <xdr:nvCxnSpPr>
        <xdr:cNvPr id="131" name="直線コネクタ 130"/>
        <xdr:cNvCxnSpPr/>
      </xdr:nvCxnSpPr>
      <xdr:spPr>
        <a:xfrm flipV="1">
          <a:off x="3225800" y="11289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87630</xdr:rowOff>
    </xdr:from>
    <xdr:to xmlns:xdr="http://schemas.openxmlformats.org/drawingml/2006/spreadsheetDrawing">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27940</xdr:rowOff>
    </xdr:from>
    <xdr:ext cx="736600" cy="259080"/>
    <xdr:sp macro="" textlink="">
      <xdr:nvSpPr>
        <xdr:cNvPr id="133" name="テキスト ボックス 132"/>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160020</xdr:rowOff>
    </xdr:from>
    <xdr:to xmlns:xdr="http://schemas.openxmlformats.org/drawingml/2006/spreadsheetDrawing">
      <xdr:col>15</xdr:col>
      <xdr:colOff>82550</xdr:colOff>
      <xdr:row>66</xdr:row>
      <xdr:rowOff>16510</xdr:rowOff>
    </xdr:to>
    <xdr:cxnSp macro="">
      <xdr:nvCxnSpPr>
        <xdr:cNvPr id="134" name="直線コネクタ 133"/>
        <xdr:cNvCxnSpPr/>
      </xdr:nvCxnSpPr>
      <xdr:spPr>
        <a:xfrm>
          <a:off x="2336800" y="1113282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45720</xdr:rowOff>
    </xdr:from>
    <xdr:to xmlns:xdr="http://schemas.openxmlformats.org/drawingml/2006/spreadsheetDrawing">
      <xdr:col>15</xdr:col>
      <xdr:colOff>133350</xdr:colOff>
      <xdr:row>63</xdr:row>
      <xdr:rowOff>147320</xdr:rowOff>
    </xdr:to>
    <xdr:sp macro="" textlink="">
      <xdr:nvSpPr>
        <xdr:cNvPr id="135" name="フローチャート: 判断 134"/>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157480</xdr:rowOff>
    </xdr:from>
    <xdr:ext cx="762000" cy="258445"/>
    <xdr:sp macro="" textlink="">
      <xdr:nvSpPr>
        <xdr:cNvPr id="136" name="テキスト ボックス 135"/>
        <xdr:cNvSpPr txBox="1"/>
      </xdr:nvSpPr>
      <xdr:spPr>
        <a:xfrm>
          <a:off x="2844800" y="1061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160020</xdr:rowOff>
    </xdr:from>
    <xdr:to xmlns:xdr="http://schemas.openxmlformats.org/drawingml/2006/spreadsheetDrawing">
      <xdr:col>11</xdr:col>
      <xdr:colOff>31750</xdr:colOff>
      <xdr:row>65</xdr:row>
      <xdr:rowOff>60960</xdr:rowOff>
    </xdr:to>
    <xdr:cxnSp macro="">
      <xdr:nvCxnSpPr>
        <xdr:cNvPr id="137" name="直線コネクタ 136"/>
        <xdr:cNvCxnSpPr/>
      </xdr:nvCxnSpPr>
      <xdr:spPr>
        <a:xfrm flipV="1">
          <a:off x="1447800" y="111328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52070</xdr:rowOff>
    </xdr:from>
    <xdr:to xmlns:xdr="http://schemas.openxmlformats.org/drawingml/2006/spreadsheetDrawing">
      <xdr:col>11</xdr:col>
      <xdr:colOff>82550</xdr:colOff>
      <xdr:row>63</xdr:row>
      <xdr:rowOff>153035</xdr:rowOff>
    </xdr:to>
    <xdr:sp macro="" textlink="">
      <xdr:nvSpPr>
        <xdr:cNvPr id="138" name="フローチャート: 判断 137"/>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163195</xdr:rowOff>
    </xdr:from>
    <xdr:ext cx="762000" cy="259080"/>
    <xdr:sp macro="" textlink="">
      <xdr:nvSpPr>
        <xdr:cNvPr id="139" name="テキスト ボックス 138"/>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168910</xdr:rowOff>
    </xdr:from>
    <xdr:to xmlns:xdr="http://schemas.openxmlformats.org/drawingml/2006/spreadsheetDrawing">
      <xdr:col>7</xdr:col>
      <xdr:colOff>31750</xdr:colOff>
      <xdr:row>63</xdr:row>
      <xdr:rowOff>99060</xdr:rowOff>
    </xdr:to>
    <xdr:sp macro="" textlink="">
      <xdr:nvSpPr>
        <xdr:cNvPr id="140" name="フローチャート: 判断 139"/>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109220</xdr:rowOff>
    </xdr:from>
    <xdr:ext cx="762000" cy="258445"/>
    <xdr:sp macro="" textlink="">
      <xdr:nvSpPr>
        <xdr:cNvPr id="141" name="テキスト ボックス 140"/>
        <xdr:cNvSpPr txBox="1"/>
      </xdr:nvSpPr>
      <xdr:spPr>
        <a:xfrm>
          <a:off x="1066800" y="10567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2"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3"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4"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5"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6"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76835</xdr:rowOff>
    </xdr:from>
    <xdr:to xmlns:xdr="http://schemas.openxmlformats.org/drawingml/2006/spreadsheetDrawing">
      <xdr:col>23</xdr:col>
      <xdr:colOff>184150</xdr:colOff>
      <xdr:row>66</xdr:row>
      <xdr:rowOff>6985</xdr:rowOff>
    </xdr:to>
    <xdr:sp macro="" textlink="">
      <xdr:nvSpPr>
        <xdr:cNvPr id="147" name="楕円 146"/>
        <xdr:cNvSpPr/>
      </xdr:nvSpPr>
      <xdr:spPr>
        <a:xfrm>
          <a:off x="4902200" y="112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48895</xdr:rowOff>
    </xdr:from>
    <xdr:ext cx="762000" cy="259080"/>
    <xdr:sp macro="" textlink="">
      <xdr:nvSpPr>
        <xdr:cNvPr id="148" name="財政構造の弾力性該当値テキスト"/>
        <xdr:cNvSpPr txBox="1"/>
      </xdr:nvSpPr>
      <xdr:spPr>
        <a:xfrm>
          <a:off x="5041900" y="1119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94615</xdr:rowOff>
    </xdr:from>
    <xdr:to xmlns:xdr="http://schemas.openxmlformats.org/drawingml/2006/spreadsheetDrawing">
      <xdr:col>19</xdr:col>
      <xdr:colOff>184150</xdr:colOff>
      <xdr:row>66</xdr:row>
      <xdr:rowOff>24765</xdr:rowOff>
    </xdr:to>
    <xdr:sp macro="" textlink="">
      <xdr:nvSpPr>
        <xdr:cNvPr id="149" name="楕円 148"/>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9525</xdr:rowOff>
    </xdr:from>
    <xdr:ext cx="736600" cy="258445"/>
    <xdr:sp macro="" textlink="">
      <xdr:nvSpPr>
        <xdr:cNvPr id="150" name="テキスト ボックス 149"/>
        <xdr:cNvSpPr txBox="1"/>
      </xdr:nvSpPr>
      <xdr:spPr>
        <a:xfrm>
          <a:off x="3733800" y="11325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137160</xdr:rowOff>
    </xdr:from>
    <xdr:to xmlns:xdr="http://schemas.openxmlformats.org/drawingml/2006/spreadsheetDrawing">
      <xdr:col>15</xdr:col>
      <xdr:colOff>133350</xdr:colOff>
      <xdr:row>66</xdr:row>
      <xdr:rowOff>67310</xdr:rowOff>
    </xdr:to>
    <xdr:sp macro="" textlink="">
      <xdr:nvSpPr>
        <xdr:cNvPr id="151" name="楕円 150"/>
        <xdr:cNvSpPr/>
      </xdr:nvSpPr>
      <xdr:spPr>
        <a:xfrm>
          <a:off x="31750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52070</xdr:rowOff>
    </xdr:from>
    <xdr:ext cx="762000" cy="258445"/>
    <xdr:sp macro="" textlink="">
      <xdr:nvSpPr>
        <xdr:cNvPr id="152" name="テキスト ボックス 151"/>
        <xdr:cNvSpPr txBox="1"/>
      </xdr:nvSpPr>
      <xdr:spPr>
        <a:xfrm>
          <a:off x="2844800" y="1136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2000" cy="259080"/>
    <xdr:sp macro="" textlink="">
      <xdr:nvSpPr>
        <xdr:cNvPr id="154" name="テキスト ボックス 153"/>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10160</xdr:rowOff>
    </xdr:from>
    <xdr:to xmlns:xdr="http://schemas.openxmlformats.org/drawingml/2006/spreadsheetDrawing">
      <xdr:col>7</xdr:col>
      <xdr:colOff>31750</xdr:colOff>
      <xdr:row>65</xdr:row>
      <xdr:rowOff>111760</xdr:rowOff>
    </xdr:to>
    <xdr:sp macro="" textlink="">
      <xdr:nvSpPr>
        <xdr:cNvPr id="155" name="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96520</xdr:rowOff>
    </xdr:from>
    <xdr:ext cx="762000" cy="259080"/>
    <xdr:sp macro="" textlink="">
      <xdr:nvSpPr>
        <xdr:cNvPr id="156" name="テキスト ボックス 155"/>
        <xdr:cNvSpPr txBox="1"/>
      </xdr:nvSpPr>
      <xdr:spPr>
        <a:xfrm>
          <a:off x="1066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9"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[145,489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0"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4" name="テキスト ボックス 173"/>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6" name="テキスト ボックス 175"/>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137795</xdr:rowOff>
    </xdr:from>
    <xdr:to xmlns:xdr="http://schemas.openxmlformats.org/drawingml/2006/spreadsheetDrawing">
      <xdr:col>23</xdr:col>
      <xdr:colOff>133350</xdr:colOff>
      <xdr:row>88</xdr:row>
      <xdr:rowOff>160655</xdr:rowOff>
    </xdr:to>
    <xdr:cxnSp macro="">
      <xdr:nvCxnSpPr>
        <xdr:cNvPr id="186" name="直線コネクタ 185"/>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132715</xdr:rowOff>
    </xdr:from>
    <xdr:ext cx="762000" cy="258445"/>
    <xdr:sp macro="" textlink="">
      <xdr:nvSpPr>
        <xdr:cNvPr id="187" name="人件費・物件費等の状況最小値テキスト"/>
        <xdr:cNvSpPr txBox="1"/>
      </xdr:nvSpPr>
      <xdr:spPr>
        <a:xfrm>
          <a:off x="5041900" y="1522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88" name="直線コネクタ 187"/>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52705</xdr:rowOff>
    </xdr:from>
    <xdr:ext cx="762000" cy="258445"/>
    <xdr:sp macro="" textlink="">
      <xdr:nvSpPr>
        <xdr:cNvPr id="189" name="人件費・物件費等の状況最大値テキスト"/>
        <xdr:cNvSpPr txBox="1"/>
      </xdr:nvSpPr>
      <xdr:spPr>
        <a:xfrm>
          <a:off x="5041900" y="1359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137795</xdr:rowOff>
    </xdr:from>
    <xdr:to xmlns:xdr="http://schemas.openxmlformats.org/drawingml/2006/spreadsheetDrawing">
      <xdr:col>24</xdr:col>
      <xdr:colOff>12700</xdr:colOff>
      <xdr:row>80</xdr:row>
      <xdr:rowOff>137795</xdr:rowOff>
    </xdr:to>
    <xdr:cxnSp macro="">
      <xdr:nvCxnSpPr>
        <xdr:cNvPr id="190" name="直線コネクタ 189"/>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7620</xdr:rowOff>
    </xdr:from>
    <xdr:to xmlns:xdr="http://schemas.openxmlformats.org/drawingml/2006/spreadsheetDrawing">
      <xdr:col>23</xdr:col>
      <xdr:colOff>133350</xdr:colOff>
      <xdr:row>82</xdr:row>
      <xdr:rowOff>107950</xdr:rowOff>
    </xdr:to>
    <xdr:cxnSp macro="">
      <xdr:nvCxnSpPr>
        <xdr:cNvPr id="191" name="直線コネクタ 190"/>
        <xdr:cNvCxnSpPr/>
      </xdr:nvCxnSpPr>
      <xdr:spPr>
        <a:xfrm>
          <a:off x="4114800" y="1406652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154940</xdr:rowOff>
    </xdr:from>
    <xdr:ext cx="762000" cy="258445"/>
    <xdr:sp macro="" textlink="">
      <xdr:nvSpPr>
        <xdr:cNvPr id="192" name="人件費・物件費等の状況平均値テキスト"/>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10795</xdr:rowOff>
    </xdr:from>
    <xdr:to xmlns:xdr="http://schemas.openxmlformats.org/drawingml/2006/spreadsheetDrawing">
      <xdr:col>23</xdr:col>
      <xdr:colOff>184150</xdr:colOff>
      <xdr:row>83</xdr:row>
      <xdr:rowOff>112395</xdr:rowOff>
    </xdr:to>
    <xdr:sp macro="" textlink="">
      <xdr:nvSpPr>
        <xdr:cNvPr id="193" name="フローチャート: 判断 192"/>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144145</xdr:rowOff>
    </xdr:from>
    <xdr:to xmlns:xdr="http://schemas.openxmlformats.org/drawingml/2006/spreadsheetDrawing">
      <xdr:col>19</xdr:col>
      <xdr:colOff>133350</xdr:colOff>
      <xdr:row>82</xdr:row>
      <xdr:rowOff>7620</xdr:rowOff>
    </xdr:to>
    <xdr:cxnSp macro="">
      <xdr:nvCxnSpPr>
        <xdr:cNvPr id="194" name="直線コネクタ 193"/>
        <xdr:cNvCxnSpPr/>
      </xdr:nvCxnSpPr>
      <xdr:spPr>
        <a:xfrm>
          <a:off x="3225800" y="14031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48895</xdr:rowOff>
    </xdr:from>
    <xdr:to xmlns:xdr="http://schemas.openxmlformats.org/drawingml/2006/spreadsheetDrawing">
      <xdr:col>19</xdr:col>
      <xdr:colOff>184150</xdr:colOff>
      <xdr:row>82</xdr:row>
      <xdr:rowOff>150495</xdr:rowOff>
    </xdr:to>
    <xdr:sp macro="" textlink="">
      <xdr:nvSpPr>
        <xdr:cNvPr id="195" name="フローチャート: 判断 194"/>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135255</xdr:rowOff>
    </xdr:from>
    <xdr:ext cx="736600" cy="258445"/>
    <xdr:sp macro="" textlink="">
      <xdr:nvSpPr>
        <xdr:cNvPr id="196" name="テキスト ボックス 195"/>
        <xdr:cNvSpPr txBox="1"/>
      </xdr:nvSpPr>
      <xdr:spPr>
        <a:xfrm>
          <a:off x="3733800" y="14194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141605</xdr:rowOff>
    </xdr:from>
    <xdr:to xmlns:xdr="http://schemas.openxmlformats.org/drawingml/2006/spreadsheetDrawing">
      <xdr:col>15</xdr:col>
      <xdr:colOff>82550</xdr:colOff>
      <xdr:row>81</xdr:row>
      <xdr:rowOff>144145</xdr:rowOff>
    </xdr:to>
    <xdr:cxnSp macro="">
      <xdr:nvCxnSpPr>
        <xdr:cNvPr id="197" name="直線コネクタ 196"/>
        <xdr:cNvCxnSpPr/>
      </xdr:nvCxnSpPr>
      <xdr:spPr>
        <a:xfrm>
          <a:off x="2336800" y="14029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6985</xdr:rowOff>
    </xdr:from>
    <xdr:to xmlns:xdr="http://schemas.openxmlformats.org/drawingml/2006/spreadsheetDrawing">
      <xdr:col>15</xdr:col>
      <xdr:colOff>133350</xdr:colOff>
      <xdr:row>82</xdr:row>
      <xdr:rowOff>109220</xdr:rowOff>
    </xdr:to>
    <xdr:sp macro="" textlink="">
      <xdr:nvSpPr>
        <xdr:cNvPr id="198" name="フローチャート: 判断 197"/>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93345</xdr:rowOff>
    </xdr:from>
    <xdr:ext cx="762000" cy="259080"/>
    <xdr:sp macro="" textlink="">
      <xdr:nvSpPr>
        <xdr:cNvPr id="199" name="テキスト ボックス 198"/>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141605</xdr:rowOff>
    </xdr:from>
    <xdr:to xmlns:xdr="http://schemas.openxmlformats.org/drawingml/2006/spreadsheetDrawing">
      <xdr:col>11</xdr:col>
      <xdr:colOff>31750</xdr:colOff>
      <xdr:row>82</xdr:row>
      <xdr:rowOff>20320</xdr:rowOff>
    </xdr:to>
    <xdr:cxnSp macro="">
      <xdr:nvCxnSpPr>
        <xdr:cNvPr id="200" name="直線コネクタ 199"/>
        <xdr:cNvCxnSpPr/>
      </xdr:nvCxnSpPr>
      <xdr:spPr>
        <a:xfrm flipV="1">
          <a:off x="1447800" y="14029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27940</xdr:rowOff>
    </xdr:from>
    <xdr:to xmlns:xdr="http://schemas.openxmlformats.org/drawingml/2006/spreadsheetDrawing">
      <xdr:col>11</xdr:col>
      <xdr:colOff>82550</xdr:colOff>
      <xdr:row>82</xdr:row>
      <xdr:rowOff>129540</xdr:rowOff>
    </xdr:to>
    <xdr:sp macro="" textlink="">
      <xdr:nvSpPr>
        <xdr:cNvPr id="201" name="フローチャート: 判断 200"/>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114300</xdr:rowOff>
    </xdr:from>
    <xdr:ext cx="762000" cy="259080"/>
    <xdr:sp macro="" textlink="">
      <xdr:nvSpPr>
        <xdr:cNvPr id="202" name="テキスト ボックス 201"/>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170180</xdr:rowOff>
    </xdr:from>
    <xdr:to xmlns:xdr="http://schemas.openxmlformats.org/drawingml/2006/spreadsheetDrawing">
      <xdr:col>7</xdr:col>
      <xdr:colOff>31750</xdr:colOff>
      <xdr:row>82</xdr:row>
      <xdr:rowOff>100330</xdr:rowOff>
    </xdr:to>
    <xdr:sp macro="" textlink="">
      <xdr:nvSpPr>
        <xdr:cNvPr id="203" name="フローチャート: 判断 202"/>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85090</xdr:rowOff>
    </xdr:from>
    <xdr:ext cx="762000" cy="259080"/>
    <xdr:sp macro="" textlink="">
      <xdr:nvSpPr>
        <xdr:cNvPr id="204" name="テキスト ボックス 203"/>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57150</xdr:rowOff>
    </xdr:from>
    <xdr:to xmlns:xdr="http://schemas.openxmlformats.org/drawingml/2006/spreadsheetDrawing">
      <xdr:col>23</xdr:col>
      <xdr:colOff>184150</xdr:colOff>
      <xdr:row>82</xdr:row>
      <xdr:rowOff>158750</xdr:rowOff>
    </xdr:to>
    <xdr:sp macro="" textlink="">
      <xdr:nvSpPr>
        <xdr:cNvPr id="210" name="楕円 209"/>
        <xdr:cNvSpPr/>
      </xdr:nvSpPr>
      <xdr:spPr>
        <a:xfrm>
          <a:off x="49022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73660</xdr:rowOff>
    </xdr:from>
    <xdr:ext cx="762000" cy="259080"/>
    <xdr:sp macro="" textlink="">
      <xdr:nvSpPr>
        <xdr:cNvPr id="211" name="人件費・物件費等の状況該当値テキスト"/>
        <xdr:cNvSpPr txBox="1"/>
      </xdr:nvSpPr>
      <xdr:spPr>
        <a:xfrm>
          <a:off x="5041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128270</xdr:rowOff>
    </xdr:from>
    <xdr:to xmlns:xdr="http://schemas.openxmlformats.org/drawingml/2006/spreadsheetDrawing">
      <xdr:col>19</xdr:col>
      <xdr:colOff>184150</xdr:colOff>
      <xdr:row>82</xdr:row>
      <xdr:rowOff>58420</xdr:rowOff>
    </xdr:to>
    <xdr:sp macro="" textlink="">
      <xdr:nvSpPr>
        <xdr:cNvPr id="212" name="楕円 211"/>
        <xdr:cNvSpPr/>
      </xdr:nvSpPr>
      <xdr:spPr>
        <a:xfrm>
          <a:off x="4064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68580</xdr:rowOff>
    </xdr:from>
    <xdr:ext cx="736600" cy="259080"/>
    <xdr:sp macro="" textlink="">
      <xdr:nvSpPr>
        <xdr:cNvPr id="213" name="テキスト ボックス 212"/>
        <xdr:cNvSpPr txBox="1"/>
      </xdr:nvSpPr>
      <xdr:spPr>
        <a:xfrm>
          <a:off x="3733800" y="13784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93345</xdr:rowOff>
    </xdr:from>
    <xdr:to xmlns:xdr="http://schemas.openxmlformats.org/drawingml/2006/spreadsheetDrawing">
      <xdr:col>15</xdr:col>
      <xdr:colOff>133350</xdr:colOff>
      <xdr:row>82</xdr:row>
      <xdr:rowOff>23495</xdr:rowOff>
    </xdr:to>
    <xdr:sp macro="" textlink="">
      <xdr:nvSpPr>
        <xdr:cNvPr id="214" name="楕円 213"/>
        <xdr:cNvSpPr/>
      </xdr:nvSpPr>
      <xdr:spPr>
        <a:xfrm>
          <a:off x="3175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33655</xdr:rowOff>
    </xdr:from>
    <xdr:ext cx="762000" cy="258445"/>
    <xdr:sp macro="" textlink="">
      <xdr:nvSpPr>
        <xdr:cNvPr id="215" name="テキスト ボックス 214"/>
        <xdr:cNvSpPr txBox="1"/>
      </xdr:nvSpPr>
      <xdr:spPr>
        <a:xfrm>
          <a:off x="2844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90805</xdr:rowOff>
    </xdr:from>
    <xdr:to xmlns:xdr="http://schemas.openxmlformats.org/drawingml/2006/spreadsheetDrawing">
      <xdr:col>11</xdr:col>
      <xdr:colOff>82550</xdr:colOff>
      <xdr:row>82</xdr:row>
      <xdr:rowOff>20955</xdr:rowOff>
    </xdr:to>
    <xdr:sp macro="" textlink="">
      <xdr:nvSpPr>
        <xdr:cNvPr id="216" name="楕円 215"/>
        <xdr:cNvSpPr/>
      </xdr:nvSpPr>
      <xdr:spPr>
        <a:xfrm>
          <a:off x="2286000" y="139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31115</xdr:rowOff>
    </xdr:from>
    <xdr:ext cx="762000" cy="258445"/>
    <xdr:sp macro="" textlink="">
      <xdr:nvSpPr>
        <xdr:cNvPr id="217" name="テキスト ボックス 216"/>
        <xdr:cNvSpPr txBox="1"/>
      </xdr:nvSpPr>
      <xdr:spPr>
        <a:xfrm>
          <a:off x="1955800" y="13747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140970</xdr:rowOff>
    </xdr:from>
    <xdr:to xmlns:xdr="http://schemas.openxmlformats.org/drawingml/2006/spreadsheetDrawing">
      <xdr:col>7</xdr:col>
      <xdr:colOff>31750</xdr:colOff>
      <xdr:row>82</xdr:row>
      <xdr:rowOff>71120</xdr:rowOff>
    </xdr:to>
    <xdr:sp macro="" textlink="">
      <xdr:nvSpPr>
        <xdr:cNvPr id="218" name="楕円 217"/>
        <xdr:cNvSpPr/>
      </xdr:nvSpPr>
      <xdr:spPr>
        <a:xfrm>
          <a:off x="1397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81280</xdr:rowOff>
    </xdr:from>
    <xdr:ext cx="762000" cy="259080"/>
    <xdr:sp macro="" textlink="">
      <xdr:nvSpPr>
        <xdr:cNvPr id="219" name="テキスト ボックス 218"/>
        <xdr:cNvSpPr txBox="1"/>
      </xdr:nvSpPr>
      <xdr:spPr>
        <a:xfrm>
          <a:off x="1066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a:t>
          </a:r>
          <a:r>
            <a:rPr lang="ja-JP" altLang="en-US" sz="1300">
              <a:solidFill>
                <a:schemeClr val="dk1"/>
              </a:solidFill>
              <a:effectLst/>
              <a:latin typeface="ＭＳ Ｐゴシック"/>
              <a:ea typeface="ＭＳ Ｐゴシック"/>
              <a:cs typeface="+mn-cs"/>
            </a:rPr>
            <a:t>の市で最も低い</a:t>
          </a:r>
          <a:r>
            <a:rPr lang="ja-JP" altLang="ja-JP" sz="1300">
              <a:solidFill>
                <a:schemeClr val="dk1"/>
              </a:solidFill>
              <a:effectLst/>
              <a:latin typeface="ＭＳ Ｐゴシック"/>
              <a:ea typeface="ＭＳ Ｐゴシック"/>
              <a:cs typeface="+mn-cs"/>
            </a:rPr>
            <a:t>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今後も、財政状況を勘案するとともに適正な給与水準を維持するよう努める。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40640</xdr:rowOff>
    </xdr:to>
    <xdr:cxnSp macro="">
      <xdr:nvCxnSpPr>
        <xdr:cNvPr id="248" name="直線コネクタ 247"/>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2000" cy="259080"/>
    <xdr:sp macro="" textlink="">
      <xdr:nvSpPr>
        <xdr:cNvPr id="249"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1"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2" name="直線コネクタ 251"/>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144145</xdr:rowOff>
    </xdr:from>
    <xdr:to xmlns:xdr="http://schemas.openxmlformats.org/drawingml/2006/spreadsheetDrawing">
      <xdr:col>81</xdr:col>
      <xdr:colOff>44450</xdr:colOff>
      <xdr:row>82</xdr:row>
      <xdr:rowOff>157480</xdr:rowOff>
    </xdr:to>
    <xdr:cxnSp macro="">
      <xdr:nvCxnSpPr>
        <xdr:cNvPr id="253" name="直線コネクタ 252"/>
        <xdr:cNvCxnSpPr/>
      </xdr:nvCxnSpPr>
      <xdr:spPr>
        <a:xfrm>
          <a:off x="16179800" y="142030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94615</xdr:rowOff>
    </xdr:from>
    <xdr:ext cx="762000" cy="259080"/>
    <xdr:sp macro="" textlink="">
      <xdr:nvSpPr>
        <xdr:cNvPr id="254" name="給与水準   （国との比較）平均値テキスト"/>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55" name="フローチャート: 判断 254"/>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144145</xdr:rowOff>
    </xdr:from>
    <xdr:to xmlns:xdr="http://schemas.openxmlformats.org/drawingml/2006/spreadsheetDrawing">
      <xdr:col>77</xdr:col>
      <xdr:colOff>44450</xdr:colOff>
      <xdr:row>82</xdr:row>
      <xdr:rowOff>170815</xdr:rowOff>
    </xdr:to>
    <xdr:cxnSp macro="">
      <xdr:nvCxnSpPr>
        <xdr:cNvPr id="256" name="直線コネクタ 255"/>
        <xdr:cNvCxnSpPr/>
      </xdr:nvCxnSpPr>
      <xdr:spPr>
        <a:xfrm flipV="1">
          <a:off x="15290800" y="14203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149860</xdr:rowOff>
    </xdr:from>
    <xdr:to xmlns:xdr="http://schemas.openxmlformats.org/drawingml/2006/spreadsheetDrawing">
      <xdr:col>77</xdr:col>
      <xdr:colOff>95250</xdr:colOff>
      <xdr:row>84</xdr:row>
      <xdr:rowOff>80010</xdr:rowOff>
    </xdr:to>
    <xdr:sp macro="" textlink="">
      <xdr:nvSpPr>
        <xdr:cNvPr id="257" name="フローチャート: 判断 256"/>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64770</xdr:rowOff>
    </xdr:from>
    <xdr:ext cx="736600" cy="258445"/>
    <xdr:sp macro="" textlink="">
      <xdr:nvSpPr>
        <xdr:cNvPr id="258" name="テキスト ボックス 257"/>
        <xdr:cNvSpPr txBox="1"/>
      </xdr:nvSpPr>
      <xdr:spPr>
        <a:xfrm>
          <a:off x="15798800" y="14466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50165</xdr:rowOff>
    </xdr:from>
    <xdr:to xmlns:xdr="http://schemas.openxmlformats.org/drawingml/2006/spreadsheetDrawing">
      <xdr:col>72</xdr:col>
      <xdr:colOff>203200</xdr:colOff>
      <xdr:row>82</xdr:row>
      <xdr:rowOff>170815</xdr:rowOff>
    </xdr:to>
    <xdr:cxnSp macro="">
      <xdr:nvCxnSpPr>
        <xdr:cNvPr id="259" name="直線コネクタ 258"/>
        <xdr:cNvCxnSpPr/>
      </xdr:nvCxnSpPr>
      <xdr:spPr>
        <a:xfrm>
          <a:off x="14401800" y="1410906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60" name="フローチャート: 判断 259"/>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64770</xdr:rowOff>
    </xdr:from>
    <xdr:ext cx="762000" cy="258445"/>
    <xdr:sp macro="" textlink="">
      <xdr:nvSpPr>
        <xdr:cNvPr id="261" name="テキスト ボックス 260"/>
        <xdr:cNvSpPr txBox="1"/>
      </xdr:nvSpPr>
      <xdr:spPr>
        <a:xfrm>
          <a:off x="149098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74930</xdr:rowOff>
    </xdr:from>
    <xdr:to xmlns:xdr="http://schemas.openxmlformats.org/drawingml/2006/spreadsheetDrawing">
      <xdr:col>68</xdr:col>
      <xdr:colOff>152400</xdr:colOff>
      <xdr:row>82</xdr:row>
      <xdr:rowOff>50165</xdr:rowOff>
    </xdr:to>
    <xdr:cxnSp macro="">
      <xdr:nvCxnSpPr>
        <xdr:cNvPr id="262" name="直線コネクタ 261"/>
        <xdr:cNvCxnSpPr/>
      </xdr:nvCxnSpPr>
      <xdr:spPr>
        <a:xfrm>
          <a:off x="13512800" y="1396238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5080</xdr:rowOff>
    </xdr:from>
    <xdr:to xmlns:xdr="http://schemas.openxmlformats.org/drawingml/2006/spreadsheetDrawing">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91440</xdr:rowOff>
    </xdr:from>
    <xdr:ext cx="762000" cy="259080"/>
    <xdr:sp macro="" textlink="">
      <xdr:nvSpPr>
        <xdr:cNvPr id="264" name="テキスト ボックス 263"/>
        <xdr:cNvSpPr txBox="1"/>
      </xdr:nvSpPr>
      <xdr:spPr>
        <a:xfrm>
          <a:off x="14020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135890</xdr:rowOff>
    </xdr:from>
    <xdr:to xmlns:xdr="http://schemas.openxmlformats.org/drawingml/2006/spreadsheetDrawing">
      <xdr:col>64</xdr:col>
      <xdr:colOff>152400</xdr:colOff>
      <xdr:row>84</xdr:row>
      <xdr:rowOff>66040</xdr:rowOff>
    </xdr:to>
    <xdr:sp macro="" textlink="">
      <xdr:nvSpPr>
        <xdr:cNvPr id="265" name="フローチャート: 判断 264"/>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50800</xdr:rowOff>
    </xdr:from>
    <xdr:ext cx="762000" cy="259080"/>
    <xdr:sp macro="" textlink="">
      <xdr:nvSpPr>
        <xdr:cNvPr id="266" name="テキスト ボックス 265"/>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106680</xdr:rowOff>
    </xdr:from>
    <xdr:to xmlns:xdr="http://schemas.openxmlformats.org/drawingml/2006/spreadsheetDrawing">
      <xdr:col>81</xdr:col>
      <xdr:colOff>95250</xdr:colOff>
      <xdr:row>83</xdr:row>
      <xdr:rowOff>36830</xdr:rowOff>
    </xdr:to>
    <xdr:sp macro="" textlink="">
      <xdr:nvSpPr>
        <xdr:cNvPr id="272" name="楕円 271"/>
        <xdr:cNvSpPr/>
      </xdr:nvSpPr>
      <xdr:spPr>
        <a:xfrm>
          <a:off x="169672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123190</xdr:rowOff>
    </xdr:from>
    <xdr:ext cx="762000" cy="258445"/>
    <xdr:sp macro="" textlink="">
      <xdr:nvSpPr>
        <xdr:cNvPr id="273" name="給与水準   （国との比較）該当値テキスト"/>
        <xdr:cNvSpPr txBox="1"/>
      </xdr:nvSpPr>
      <xdr:spPr>
        <a:xfrm>
          <a:off x="17106900" y="1401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93345</xdr:rowOff>
    </xdr:from>
    <xdr:to xmlns:xdr="http://schemas.openxmlformats.org/drawingml/2006/spreadsheetDrawing">
      <xdr:col>77</xdr:col>
      <xdr:colOff>95250</xdr:colOff>
      <xdr:row>83</xdr:row>
      <xdr:rowOff>23495</xdr:rowOff>
    </xdr:to>
    <xdr:sp macro="" textlink="">
      <xdr:nvSpPr>
        <xdr:cNvPr id="274" name="楕円 273"/>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33655</xdr:rowOff>
    </xdr:from>
    <xdr:ext cx="736600" cy="258445"/>
    <xdr:sp macro="" textlink="">
      <xdr:nvSpPr>
        <xdr:cNvPr id="275" name="テキスト ボックス 274"/>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120650</xdr:rowOff>
    </xdr:from>
    <xdr:to xmlns:xdr="http://schemas.openxmlformats.org/drawingml/2006/spreadsheetDrawing">
      <xdr:col>73</xdr:col>
      <xdr:colOff>44450</xdr:colOff>
      <xdr:row>83</xdr:row>
      <xdr:rowOff>50165</xdr:rowOff>
    </xdr:to>
    <xdr:sp macro="" textlink="">
      <xdr:nvSpPr>
        <xdr:cNvPr id="276" name="楕円 275"/>
        <xdr:cNvSpPr/>
      </xdr:nvSpPr>
      <xdr:spPr>
        <a:xfrm>
          <a:off x="15240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60325</xdr:rowOff>
    </xdr:from>
    <xdr:ext cx="762000" cy="259080"/>
    <xdr:sp macro="" textlink="">
      <xdr:nvSpPr>
        <xdr:cNvPr id="277" name="テキスト ボックス 276"/>
        <xdr:cNvSpPr txBox="1"/>
      </xdr:nvSpPr>
      <xdr:spPr>
        <a:xfrm>
          <a:off x="14909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170815</xdr:rowOff>
    </xdr:from>
    <xdr:to xmlns:xdr="http://schemas.openxmlformats.org/drawingml/2006/spreadsheetDrawing">
      <xdr:col>68</xdr:col>
      <xdr:colOff>203200</xdr:colOff>
      <xdr:row>82</xdr:row>
      <xdr:rowOff>100965</xdr:rowOff>
    </xdr:to>
    <xdr:sp macro="" textlink="">
      <xdr:nvSpPr>
        <xdr:cNvPr id="278" name="楕円 277"/>
        <xdr:cNvSpPr/>
      </xdr:nvSpPr>
      <xdr:spPr>
        <a:xfrm>
          <a:off x="14351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111125</xdr:rowOff>
    </xdr:from>
    <xdr:ext cx="762000" cy="258445"/>
    <xdr:sp macro="" textlink="">
      <xdr:nvSpPr>
        <xdr:cNvPr id="279" name="テキスト ボックス 278"/>
        <xdr:cNvSpPr txBox="1"/>
      </xdr:nvSpPr>
      <xdr:spPr>
        <a:xfrm>
          <a:off x="14020800" y="1382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23495</xdr:rowOff>
    </xdr:from>
    <xdr:to xmlns:xdr="http://schemas.openxmlformats.org/drawingml/2006/spreadsheetDrawing">
      <xdr:col>64</xdr:col>
      <xdr:colOff>152400</xdr:colOff>
      <xdr:row>81</xdr:row>
      <xdr:rowOff>125095</xdr:rowOff>
    </xdr:to>
    <xdr:sp macro="" textlink="">
      <xdr:nvSpPr>
        <xdr:cNvPr id="280" name="楕円 279"/>
        <xdr:cNvSpPr/>
      </xdr:nvSpPr>
      <xdr:spPr>
        <a:xfrm>
          <a:off x="13462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135255</xdr:rowOff>
    </xdr:from>
    <xdr:ext cx="762000" cy="258445"/>
    <xdr:sp macro="" textlink="">
      <xdr:nvSpPr>
        <xdr:cNvPr id="281" name="テキスト ボックス 280"/>
        <xdr:cNvSpPr txBox="1"/>
      </xdr:nvSpPr>
      <xdr:spPr>
        <a:xfrm>
          <a:off x="13131800" y="1367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baseline="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教育部門の</a:t>
          </a:r>
          <a:r>
            <a:rPr kumimoji="1" lang="ja-JP" altLang="en-US" sz="1300">
              <a:solidFill>
                <a:schemeClr val="dk1"/>
              </a:solidFill>
              <a:effectLst/>
              <a:latin typeface="ＭＳ Ｐゴシック"/>
              <a:ea typeface="ＭＳ Ｐゴシック"/>
              <a:cs typeface="+mn-cs"/>
            </a:rPr>
            <a:t>職員が定員外に移行したため</a:t>
          </a:r>
          <a:r>
            <a:rPr kumimoji="1" lang="en-US" altLang="ja-JP" sz="1300">
              <a:solidFill>
                <a:schemeClr val="dk1"/>
              </a:solidFill>
              <a:effectLst/>
              <a:latin typeface="ＭＳ Ｐゴシック"/>
              <a:ea typeface="ＭＳ Ｐゴシック"/>
              <a:cs typeface="+mn-cs"/>
            </a:rPr>
            <a:t>0.6</a:t>
          </a:r>
          <a:r>
            <a:rPr kumimoji="1" lang="ja-JP" altLang="en-US" sz="1300">
              <a:solidFill>
                <a:schemeClr val="dk1"/>
              </a:solidFill>
              <a:effectLst/>
              <a:latin typeface="ＭＳ Ｐゴシック"/>
              <a:ea typeface="ＭＳ Ｐゴシック"/>
              <a:cs typeface="+mn-cs"/>
            </a:rPr>
            <a:t>人の減少となった</a:t>
          </a:r>
          <a:r>
            <a:rPr lang="ja-JP" altLang="ja-JP" sz="1300">
              <a:solidFill>
                <a:schemeClr val="dk1"/>
              </a:solidFill>
              <a:effectLst/>
              <a:latin typeface="ＭＳ Ｐゴシック"/>
              <a:ea typeface="ＭＳ Ｐゴシック"/>
              <a:cs typeface="+mn-cs"/>
            </a:rPr>
            <a:t>。今後も更なる事務の効率化の促進を図り、より適切な定員管理に努める。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163195</xdr:rowOff>
    </xdr:from>
    <xdr:to xmlns:xdr="http://schemas.openxmlformats.org/drawingml/2006/spreadsheetDrawing">
      <xdr:col>81</xdr:col>
      <xdr:colOff>44450</xdr:colOff>
      <xdr:row>68</xdr:row>
      <xdr:rowOff>31115</xdr:rowOff>
    </xdr:to>
    <xdr:cxnSp macro="">
      <xdr:nvCxnSpPr>
        <xdr:cNvPr id="313" name="直線コネクタ 312"/>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3175</xdr:rowOff>
    </xdr:from>
    <xdr:ext cx="762000" cy="259080"/>
    <xdr:sp macro="" textlink="">
      <xdr:nvSpPr>
        <xdr:cNvPr id="314" name="定員管理の状況最小値テキスト"/>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31115</xdr:rowOff>
    </xdr:from>
    <xdr:to xmlns:xdr="http://schemas.openxmlformats.org/drawingml/2006/spreadsheetDrawing">
      <xdr:col>81</xdr:col>
      <xdr:colOff>133350</xdr:colOff>
      <xdr:row>68</xdr:row>
      <xdr:rowOff>31115</xdr:rowOff>
    </xdr:to>
    <xdr:cxnSp macro="">
      <xdr:nvCxnSpPr>
        <xdr:cNvPr id="315" name="直線コネクタ 314"/>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78105</xdr:rowOff>
    </xdr:from>
    <xdr:ext cx="762000" cy="258445"/>
    <xdr:sp macro="" textlink="">
      <xdr:nvSpPr>
        <xdr:cNvPr id="316" name="定員管理の状況最大値テキスト"/>
        <xdr:cNvSpPr txBox="1"/>
      </xdr:nvSpPr>
      <xdr:spPr>
        <a:xfrm>
          <a:off x="17106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163195</xdr:rowOff>
    </xdr:from>
    <xdr:to xmlns:xdr="http://schemas.openxmlformats.org/drawingml/2006/spreadsheetDrawing">
      <xdr:col>81</xdr:col>
      <xdr:colOff>133350</xdr:colOff>
      <xdr:row>58</xdr:row>
      <xdr:rowOff>163195</xdr:rowOff>
    </xdr:to>
    <xdr:cxnSp macro="">
      <xdr:nvCxnSpPr>
        <xdr:cNvPr id="317" name="直線コネクタ 316"/>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110490</xdr:rowOff>
    </xdr:from>
    <xdr:to xmlns:xdr="http://schemas.openxmlformats.org/drawingml/2006/spreadsheetDrawing">
      <xdr:col>81</xdr:col>
      <xdr:colOff>44450</xdr:colOff>
      <xdr:row>62</xdr:row>
      <xdr:rowOff>42545</xdr:rowOff>
    </xdr:to>
    <xdr:cxnSp macro="">
      <xdr:nvCxnSpPr>
        <xdr:cNvPr id="318" name="直線コネクタ 317"/>
        <xdr:cNvCxnSpPr/>
      </xdr:nvCxnSpPr>
      <xdr:spPr>
        <a:xfrm flipV="1">
          <a:off x="16179800" y="105689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59080"/>
    <xdr:sp macro="" textlink="">
      <xdr:nvSpPr>
        <xdr:cNvPr id="319"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0" name="フローチャート: 判断 319"/>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74930</xdr:rowOff>
    </xdr:from>
    <xdr:to xmlns:xdr="http://schemas.openxmlformats.org/drawingml/2006/spreadsheetDrawing">
      <xdr:col>77</xdr:col>
      <xdr:colOff>44450</xdr:colOff>
      <xdr:row>62</xdr:row>
      <xdr:rowOff>42545</xdr:rowOff>
    </xdr:to>
    <xdr:cxnSp macro="">
      <xdr:nvCxnSpPr>
        <xdr:cNvPr id="321" name="直線コネクタ 320"/>
        <xdr:cNvCxnSpPr/>
      </xdr:nvCxnSpPr>
      <xdr:spPr>
        <a:xfrm>
          <a:off x="15290800" y="105333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165100</xdr:rowOff>
    </xdr:from>
    <xdr:to xmlns:xdr="http://schemas.openxmlformats.org/drawingml/2006/spreadsheetDrawing">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80010</xdr:rowOff>
    </xdr:from>
    <xdr:ext cx="736600" cy="259080"/>
    <xdr:sp macro="" textlink="">
      <xdr:nvSpPr>
        <xdr:cNvPr id="323" name="テキスト ボックス 322"/>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66040</xdr:rowOff>
    </xdr:from>
    <xdr:to xmlns:xdr="http://schemas.openxmlformats.org/drawingml/2006/spreadsheetDrawing">
      <xdr:col>72</xdr:col>
      <xdr:colOff>203200</xdr:colOff>
      <xdr:row>61</xdr:row>
      <xdr:rowOff>74930</xdr:rowOff>
    </xdr:to>
    <xdr:cxnSp macro="">
      <xdr:nvCxnSpPr>
        <xdr:cNvPr id="324" name="直線コネクタ 323"/>
        <xdr:cNvCxnSpPr/>
      </xdr:nvCxnSpPr>
      <xdr:spPr>
        <a:xfrm>
          <a:off x="14401800" y="10524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25" name="フローチャート: 判断 324"/>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41910</xdr:rowOff>
    </xdr:from>
    <xdr:ext cx="762000" cy="258445"/>
    <xdr:sp macro="" textlink="">
      <xdr:nvSpPr>
        <xdr:cNvPr id="326" name="テキスト ボックス 325"/>
        <xdr:cNvSpPr txBox="1"/>
      </xdr:nvSpPr>
      <xdr:spPr>
        <a:xfrm>
          <a:off x="14909800" y="10671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66040</xdr:rowOff>
    </xdr:from>
    <xdr:to xmlns:xdr="http://schemas.openxmlformats.org/drawingml/2006/spreadsheetDrawing">
      <xdr:col>68</xdr:col>
      <xdr:colOff>152400</xdr:colOff>
      <xdr:row>61</xdr:row>
      <xdr:rowOff>83185</xdr:rowOff>
    </xdr:to>
    <xdr:cxnSp macro="">
      <xdr:nvCxnSpPr>
        <xdr:cNvPr id="327" name="直線コネクタ 326"/>
        <xdr:cNvCxnSpPr/>
      </xdr:nvCxnSpPr>
      <xdr:spPr>
        <a:xfrm flipV="1">
          <a:off x="13512800" y="10524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28" name="フローチャート: 判断 327"/>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29" name="テキスト ボックス 328"/>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118745</xdr:rowOff>
    </xdr:from>
    <xdr:to xmlns:xdr="http://schemas.openxmlformats.org/drawingml/2006/spreadsheetDrawing">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33655</xdr:rowOff>
    </xdr:from>
    <xdr:ext cx="762000" cy="258445"/>
    <xdr:sp macro="" textlink="">
      <xdr:nvSpPr>
        <xdr:cNvPr id="331" name="テキスト ボックス 330"/>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59690</xdr:rowOff>
    </xdr:from>
    <xdr:to xmlns:xdr="http://schemas.openxmlformats.org/drawingml/2006/spreadsheetDrawing">
      <xdr:col>81</xdr:col>
      <xdr:colOff>95250</xdr:colOff>
      <xdr:row>61</xdr:row>
      <xdr:rowOff>161290</xdr:rowOff>
    </xdr:to>
    <xdr:sp macro="" textlink="">
      <xdr:nvSpPr>
        <xdr:cNvPr id="337" name="楕円 336"/>
        <xdr:cNvSpPr/>
      </xdr:nvSpPr>
      <xdr:spPr>
        <a:xfrm>
          <a:off x="169672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76200</xdr:rowOff>
    </xdr:from>
    <xdr:ext cx="762000" cy="258445"/>
    <xdr:sp macro="" textlink="">
      <xdr:nvSpPr>
        <xdr:cNvPr id="338" name="定員管理の状況該当値テキスト"/>
        <xdr:cNvSpPr txBox="1"/>
      </xdr:nvSpPr>
      <xdr:spPr>
        <a:xfrm>
          <a:off x="17106900" y="1036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163195</xdr:rowOff>
    </xdr:from>
    <xdr:to xmlns:xdr="http://schemas.openxmlformats.org/drawingml/2006/spreadsheetDrawing">
      <xdr:col>77</xdr:col>
      <xdr:colOff>95250</xdr:colOff>
      <xdr:row>62</xdr:row>
      <xdr:rowOff>93345</xdr:rowOff>
    </xdr:to>
    <xdr:sp macro="" textlink="">
      <xdr:nvSpPr>
        <xdr:cNvPr id="339" name="楕円 338"/>
        <xdr:cNvSpPr/>
      </xdr:nvSpPr>
      <xdr:spPr>
        <a:xfrm>
          <a:off x="16129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103505</xdr:rowOff>
    </xdr:from>
    <xdr:ext cx="736600" cy="259080"/>
    <xdr:sp macro="" textlink="">
      <xdr:nvSpPr>
        <xdr:cNvPr id="340" name="テキスト ボックス 339"/>
        <xdr:cNvSpPr txBox="1"/>
      </xdr:nvSpPr>
      <xdr:spPr>
        <a:xfrm>
          <a:off x="15798800" y="1039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23495</xdr:rowOff>
    </xdr:from>
    <xdr:to xmlns:xdr="http://schemas.openxmlformats.org/drawingml/2006/spreadsheetDrawing">
      <xdr:col>73</xdr:col>
      <xdr:colOff>44450</xdr:colOff>
      <xdr:row>61</xdr:row>
      <xdr:rowOff>125095</xdr:rowOff>
    </xdr:to>
    <xdr:sp macro="" textlink="">
      <xdr:nvSpPr>
        <xdr:cNvPr id="341" name="楕円 340"/>
        <xdr:cNvSpPr/>
      </xdr:nvSpPr>
      <xdr:spPr>
        <a:xfrm>
          <a:off x="15240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135255</xdr:rowOff>
    </xdr:from>
    <xdr:ext cx="762000" cy="258445"/>
    <xdr:sp macro="" textlink="">
      <xdr:nvSpPr>
        <xdr:cNvPr id="342" name="テキスト ボックス 341"/>
        <xdr:cNvSpPr txBox="1"/>
      </xdr:nvSpPr>
      <xdr:spPr>
        <a:xfrm>
          <a:off x="149098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15240</xdr:rowOff>
    </xdr:from>
    <xdr:to xmlns:xdr="http://schemas.openxmlformats.org/drawingml/2006/spreadsheetDrawing">
      <xdr:col>68</xdr:col>
      <xdr:colOff>203200</xdr:colOff>
      <xdr:row>61</xdr:row>
      <xdr:rowOff>116840</xdr:rowOff>
    </xdr:to>
    <xdr:sp macro="" textlink="">
      <xdr:nvSpPr>
        <xdr:cNvPr id="343" name="楕円 342"/>
        <xdr:cNvSpPr/>
      </xdr:nvSpPr>
      <xdr:spPr>
        <a:xfrm>
          <a:off x="14351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127000</xdr:rowOff>
    </xdr:from>
    <xdr:ext cx="762000" cy="259080"/>
    <xdr:sp macro="" textlink="">
      <xdr:nvSpPr>
        <xdr:cNvPr id="344" name="テキスト ボックス 343"/>
        <xdr:cNvSpPr txBox="1"/>
      </xdr:nvSpPr>
      <xdr:spPr>
        <a:xfrm>
          <a:off x="14020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32385</xdr:rowOff>
    </xdr:from>
    <xdr:to xmlns:xdr="http://schemas.openxmlformats.org/drawingml/2006/spreadsheetDrawing">
      <xdr:col>64</xdr:col>
      <xdr:colOff>152400</xdr:colOff>
      <xdr:row>61</xdr:row>
      <xdr:rowOff>133985</xdr:rowOff>
    </xdr:to>
    <xdr:sp macro="" textlink="">
      <xdr:nvSpPr>
        <xdr:cNvPr id="345" name="楕円 344"/>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144145</xdr:rowOff>
    </xdr:from>
    <xdr:ext cx="762000" cy="258445"/>
    <xdr:sp macro="" textlink="">
      <xdr:nvSpPr>
        <xdr:cNvPr id="346" name="テキスト ボックス 345"/>
        <xdr:cNvSpPr txBox="1"/>
      </xdr:nvSpPr>
      <xdr:spPr>
        <a:xfrm>
          <a:off x="13131800" y="1025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年度は、前年度に続き新市建設計画事業の進行に伴った合併特例債や臨時財政対策債等の元利償還金が増加し、実質公債費比率は</a:t>
          </a:r>
          <a:r>
            <a:rPr lang="en-US" altLang="ja-JP" sz="1300">
              <a:solidFill>
                <a:schemeClr val="dk1"/>
              </a:solidFill>
              <a:effectLst/>
              <a:latin typeface="ＭＳ Ｐゴシック"/>
              <a:ea typeface="ＭＳ Ｐゴシック"/>
              <a:cs typeface="+mn-cs"/>
            </a:rPr>
            <a:t>0.6</a:t>
          </a:r>
          <a:r>
            <a:rPr lang="ja-JP" altLang="ja-JP" sz="1300">
              <a:solidFill>
                <a:schemeClr val="dk1"/>
              </a:solidFill>
              <a:effectLst/>
              <a:latin typeface="ＭＳ Ｐゴシック"/>
              <a:ea typeface="ＭＳ Ｐゴシック"/>
              <a:cs typeface="+mn-cs"/>
            </a:rPr>
            <a:t>ポイント増加した。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類似団体平均を</a:t>
          </a:r>
          <a:r>
            <a:rPr lang="en-US" altLang="ja-JP" sz="1300">
              <a:solidFill>
                <a:schemeClr val="dk1"/>
              </a:solidFill>
              <a:effectLst/>
              <a:latin typeface="ＭＳ Ｐゴシック"/>
              <a:ea typeface="ＭＳ Ｐゴシック"/>
              <a:cs typeface="+mn-cs"/>
            </a:rPr>
            <a:t>0.1</a:t>
          </a:r>
          <a:r>
            <a:rPr lang="ja-JP" altLang="ja-JP" sz="1300">
              <a:solidFill>
                <a:schemeClr val="dk1"/>
              </a:solidFill>
              <a:effectLst/>
              <a:latin typeface="ＭＳ Ｐゴシック"/>
              <a:ea typeface="ＭＳ Ｐゴシック"/>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6" name="テキスト ボックス 365"/>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8" name="テキスト ボックス 367"/>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79375</xdr:rowOff>
    </xdr:from>
    <xdr:to xmlns:xdr="http://schemas.openxmlformats.org/drawingml/2006/spreadsheetDrawing">
      <xdr:col>81</xdr:col>
      <xdr:colOff>44450</xdr:colOff>
      <xdr:row>45</xdr:row>
      <xdr:rowOff>71120</xdr:rowOff>
    </xdr:to>
    <xdr:cxnSp macro="">
      <xdr:nvCxnSpPr>
        <xdr:cNvPr id="373" name="直線コネクタ 372"/>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8445"/>
    <xdr:sp macro="" textlink="">
      <xdr:nvSpPr>
        <xdr:cNvPr id="374" name="公債費負担の状況最小値テキスト"/>
        <xdr:cNvSpPr txBox="1"/>
      </xdr:nvSpPr>
      <xdr:spPr>
        <a:xfrm>
          <a:off x="17106900" y="775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5" name="直線コネクタ 374"/>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166370</xdr:rowOff>
    </xdr:from>
    <xdr:ext cx="762000" cy="258445"/>
    <xdr:sp macro="" textlink="">
      <xdr:nvSpPr>
        <xdr:cNvPr id="376" name="公債費負担の状況最大値テキスト"/>
        <xdr:cNvSpPr txBox="1"/>
      </xdr:nvSpPr>
      <xdr:spPr>
        <a:xfrm>
          <a:off x="17106900" y="5995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79375</xdr:rowOff>
    </xdr:from>
    <xdr:to xmlns:xdr="http://schemas.openxmlformats.org/drawingml/2006/spreadsheetDrawing">
      <xdr:col>81</xdr:col>
      <xdr:colOff>133350</xdr:colOff>
      <xdr:row>36</xdr:row>
      <xdr:rowOff>79375</xdr:rowOff>
    </xdr:to>
    <xdr:cxnSp macro="">
      <xdr:nvCxnSpPr>
        <xdr:cNvPr id="377" name="直線コネクタ 376"/>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166370</xdr:rowOff>
    </xdr:from>
    <xdr:to xmlns:xdr="http://schemas.openxmlformats.org/drawingml/2006/spreadsheetDrawing">
      <xdr:col>81</xdr:col>
      <xdr:colOff>44450</xdr:colOff>
      <xdr:row>41</xdr:row>
      <xdr:rowOff>52070</xdr:rowOff>
    </xdr:to>
    <xdr:cxnSp macro="">
      <xdr:nvCxnSpPr>
        <xdr:cNvPr id="378" name="直線コネクタ 377"/>
        <xdr:cNvCxnSpPr/>
      </xdr:nvCxnSpPr>
      <xdr:spPr>
        <a:xfrm>
          <a:off x="16179800" y="70243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154940</xdr:rowOff>
    </xdr:from>
    <xdr:ext cx="762000" cy="258445"/>
    <xdr:sp macro="" textlink="">
      <xdr:nvSpPr>
        <xdr:cNvPr id="379" name="公債費負担の状況平均値テキスト"/>
        <xdr:cNvSpPr txBox="1"/>
      </xdr:nvSpPr>
      <xdr:spPr>
        <a:xfrm>
          <a:off x="17106900" y="7012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10795</xdr:rowOff>
    </xdr:from>
    <xdr:to xmlns:xdr="http://schemas.openxmlformats.org/drawingml/2006/spreadsheetDrawing">
      <xdr:col>81</xdr:col>
      <xdr:colOff>95250</xdr:colOff>
      <xdr:row>41</xdr:row>
      <xdr:rowOff>112395</xdr:rowOff>
    </xdr:to>
    <xdr:sp macro="" textlink="">
      <xdr:nvSpPr>
        <xdr:cNvPr id="380" name="フローチャート: 判断 379"/>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107950</xdr:rowOff>
    </xdr:from>
    <xdr:to xmlns:xdr="http://schemas.openxmlformats.org/drawingml/2006/spreadsheetDrawing">
      <xdr:col>77</xdr:col>
      <xdr:colOff>44450</xdr:colOff>
      <xdr:row>40</xdr:row>
      <xdr:rowOff>166370</xdr:rowOff>
    </xdr:to>
    <xdr:cxnSp macro="">
      <xdr:nvCxnSpPr>
        <xdr:cNvPr id="381" name="直線コネクタ 380"/>
        <xdr:cNvCxnSpPr/>
      </xdr:nvCxnSpPr>
      <xdr:spPr>
        <a:xfrm>
          <a:off x="15290800" y="69659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68580</xdr:rowOff>
    </xdr:from>
    <xdr:to xmlns:xdr="http://schemas.openxmlformats.org/drawingml/2006/spreadsheetDrawing">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154940</xdr:rowOff>
    </xdr:from>
    <xdr:ext cx="736600" cy="258445"/>
    <xdr:sp macro="" textlink="">
      <xdr:nvSpPr>
        <xdr:cNvPr id="383" name="テキスト ボックス 382"/>
        <xdr:cNvSpPr txBox="1"/>
      </xdr:nvSpPr>
      <xdr:spPr>
        <a:xfrm>
          <a:off x="15798800" y="7184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20955</xdr:rowOff>
    </xdr:from>
    <xdr:to xmlns:xdr="http://schemas.openxmlformats.org/drawingml/2006/spreadsheetDrawing">
      <xdr:col>72</xdr:col>
      <xdr:colOff>203200</xdr:colOff>
      <xdr:row>40</xdr:row>
      <xdr:rowOff>107950</xdr:rowOff>
    </xdr:to>
    <xdr:cxnSp macro="">
      <xdr:nvCxnSpPr>
        <xdr:cNvPr id="384" name="直線コネクタ 383"/>
        <xdr:cNvCxnSpPr/>
      </xdr:nvCxnSpPr>
      <xdr:spPr>
        <a:xfrm>
          <a:off x="14401800" y="68789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12700</xdr:rowOff>
    </xdr:from>
    <xdr:ext cx="762000" cy="259080"/>
    <xdr:sp macro="" textlink="">
      <xdr:nvSpPr>
        <xdr:cNvPr id="386" name="テキスト ボックス 385"/>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134620</xdr:rowOff>
    </xdr:from>
    <xdr:to xmlns:xdr="http://schemas.openxmlformats.org/drawingml/2006/spreadsheetDrawing">
      <xdr:col>68</xdr:col>
      <xdr:colOff>152400</xdr:colOff>
      <xdr:row>40</xdr:row>
      <xdr:rowOff>20955</xdr:rowOff>
    </xdr:to>
    <xdr:cxnSp macro="">
      <xdr:nvCxnSpPr>
        <xdr:cNvPr id="387" name="直線コネクタ 386"/>
        <xdr:cNvCxnSpPr/>
      </xdr:nvCxnSpPr>
      <xdr:spPr>
        <a:xfrm>
          <a:off x="13512800" y="68211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116840</xdr:rowOff>
    </xdr:from>
    <xdr:to xmlns:xdr="http://schemas.openxmlformats.org/drawingml/2006/spreadsheetDrawing">
      <xdr:col>68</xdr:col>
      <xdr:colOff>203200</xdr:colOff>
      <xdr:row>42</xdr:row>
      <xdr:rowOff>46990</xdr:rowOff>
    </xdr:to>
    <xdr:sp macro="" textlink="">
      <xdr:nvSpPr>
        <xdr:cNvPr id="388" name="フローチャート: 判断 387"/>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31750</xdr:rowOff>
    </xdr:from>
    <xdr:ext cx="762000" cy="258445"/>
    <xdr:sp macro="" textlink="">
      <xdr:nvSpPr>
        <xdr:cNvPr id="389" name="テキスト ボックス 388"/>
        <xdr:cNvSpPr txBox="1"/>
      </xdr:nvSpPr>
      <xdr:spPr>
        <a:xfrm>
          <a:off x="14020800" y="723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391" name="テキスト ボックス 390"/>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1270</xdr:rowOff>
    </xdr:from>
    <xdr:to xmlns:xdr="http://schemas.openxmlformats.org/drawingml/2006/spreadsheetDrawing">
      <xdr:col>81</xdr:col>
      <xdr:colOff>95250</xdr:colOff>
      <xdr:row>41</xdr:row>
      <xdr:rowOff>102870</xdr:rowOff>
    </xdr:to>
    <xdr:sp macro="" textlink="">
      <xdr:nvSpPr>
        <xdr:cNvPr id="397" name="楕円 396"/>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17780</xdr:rowOff>
    </xdr:from>
    <xdr:ext cx="762000" cy="258445"/>
    <xdr:sp macro="" textlink="">
      <xdr:nvSpPr>
        <xdr:cNvPr id="398" name="公債費負担の状況該当値テキスト"/>
        <xdr:cNvSpPr txBox="1"/>
      </xdr:nvSpPr>
      <xdr:spPr>
        <a:xfrm>
          <a:off x="171069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114935</xdr:rowOff>
    </xdr:from>
    <xdr:to xmlns:xdr="http://schemas.openxmlformats.org/drawingml/2006/spreadsheetDrawing">
      <xdr:col>77</xdr:col>
      <xdr:colOff>95250</xdr:colOff>
      <xdr:row>41</xdr:row>
      <xdr:rowOff>45085</xdr:rowOff>
    </xdr:to>
    <xdr:sp macro="" textlink="">
      <xdr:nvSpPr>
        <xdr:cNvPr id="399" name="楕円 398"/>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55245</xdr:rowOff>
    </xdr:from>
    <xdr:ext cx="736600" cy="258445"/>
    <xdr:sp macro="" textlink="">
      <xdr:nvSpPr>
        <xdr:cNvPr id="400" name="テキスト ボックス 399"/>
        <xdr:cNvSpPr txBox="1"/>
      </xdr:nvSpPr>
      <xdr:spPr>
        <a:xfrm>
          <a:off x="15798800" y="6741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57150</xdr:rowOff>
    </xdr:from>
    <xdr:to xmlns:xdr="http://schemas.openxmlformats.org/drawingml/2006/spreadsheetDrawing">
      <xdr:col>73</xdr:col>
      <xdr:colOff>44450</xdr:colOff>
      <xdr:row>40</xdr:row>
      <xdr:rowOff>158750</xdr:rowOff>
    </xdr:to>
    <xdr:sp macro="" textlink="">
      <xdr:nvSpPr>
        <xdr:cNvPr id="401" name="楕円 400"/>
        <xdr:cNvSpPr/>
      </xdr:nvSpPr>
      <xdr:spPr>
        <a:xfrm>
          <a:off x="1524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168910</xdr:rowOff>
    </xdr:from>
    <xdr:ext cx="762000" cy="258445"/>
    <xdr:sp macro="" textlink="">
      <xdr:nvSpPr>
        <xdr:cNvPr id="402" name="テキスト ボックス 401"/>
        <xdr:cNvSpPr txBox="1"/>
      </xdr:nvSpPr>
      <xdr:spPr>
        <a:xfrm>
          <a:off x="14909800" y="668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141605</xdr:rowOff>
    </xdr:from>
    <xdr:to xmlns:xdr="http://schemas.openxmlformats.org/drawingml/2006/spreadsheetDrawing">
      <xdr:col>68</xdr:col>
      <xdr:colOff>203200</xdr:colOff>
      <xdr:row>40</xdr:row>
      <xdr:rowOff>71755</xdr:rowOff>
    </xdr:to>
    <xdr:sp macro="" textlink="">
      <xdr:nvSpPr>
        <xdr:cNvPr id="403" name="楕円 402"/>
        <xdr:cNvSpPr/>
      </xdr:nvSpPr>
      <xdr:spPr>
        <a:xfrm>
          <a:off x="143510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81915</xdr:rowOff>
    </xdr:from>
    <xdr:ext cx="762000" cy="259080"/>
    <xdr:sp macro="" textlink="">
      <xdr:nvSpPr>
        <xdr:cNvPr id="404" name="テキスト ボックス 403"/>
        <xdr:cNvSpPr txBox="1"/>
      </xdr:nvSpPr>
      <xdr:spPr>
        <a:xfrm>
          <a:off x="14020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83820</xdr:rowOff>
    </xdr:from>
    <xdr:to xmlns:xdr="http://schemas.openxmlformats.org/drawingml/2006/spreadsheetDrawing">
      <xdr:col>64</xdr:col>
      <xdr:colOff>152400</xdr:colOff>
      <xdr:row>40</xdr:row>
      <xdr:rowOff>13970</xdr:rowOff>
    </xdr:to>
    <xdr:sp macro="" textlink="">
      <xdr:nvSpPr>
        <xdr:cNvPr id="405" name="楕円 404"/>
        <xdr:cNvSpPr/>
      </xdr:nvSpPr>
      <xdr:spPr>
        <a:xfrm>
          <a:off x="13462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24130</xdr:rowOff>
    </xdr:from>
    <xdr:ext cx="762000" cy="259080"/>
    <xdr:sp macro="" textlink="">
      <xdr:nvSpPr>
        <xdr:cNvPr id="406" name="テキスト ボックス 405"/>
        <xdr:cNvSpPr txBox="1"/>
      </xdr:nvSpPr>
      <xdr:spPr>
        <a:xfrm>
          <a:off x="13131800" y="653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公営企業繰金及び退職手当負担見込額の減少及び財政調整基金の積立による基金残高の増額により</a:t>
          </a:r>
          <a:r>
            <a:rPr lang="ja-JP" altLang="ja-JP" sz="1300">
              <a:solidFill>
                <a:schemeClr val="dk1"/>
              </a:solidFill>
              <a:effectLst/>
              <a:latin typeface="ＭＳ Ｐゴシック"/>
              <a:ea typeface="ＭＳ Ｐゴシック"/>
              <a:cs typeface="+mn-cs"/>
            </a:rPr>
            <a:t>将来負担比率は</a:t>
          </a:r>
          <a:r>
            <a:rPr lang="en-US" altLang="ja-JP" sz="1300">
              <a:solidFill>
                <a:schemeClr val="dk1"/>
              </a:solidFill>
              <a:effectLst/>
              <a:latin typeface="ＭＳ Ｐゴシック"/>
              <a:ea typeface="ＭＳ Ｐゴシック"/>
              <a:cs typeface="+mn-cs"/>
            </a:rPr>
            <a:t>9.4</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の減少となった</a:t>
          </a:r>
          <a:r>
            <a:rPr lang="ja-JP" altLang="ja-JP" sz="1300">
              <a:solidFill>
                <a:schemeClr val="dk1"/>
              </a:solidFill>
              <a:effectLst/>
              <a:latin typeface="ＭＳ Ｐゴシック"/>
              <a:ea typeface="ＭＳ Ｐゴシック"/>
              <a:cs typeface="+mn-cs"/>
            </a:rPr>
            <a:t>。来年度も地方債の償還額の増加が見込まれる中、事業実施の適正化を図り、財政の健全化に努める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3" name="直線コネクタ 42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4" name="テキスト ボックス 423"/>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5" name="直線コネクタ 42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6" name="テキスト ボックス 42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7" name="直線コネクタ 42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8" name="テキスト ボックス 42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9" name="直線コネクタ 42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0" name="テキスト ボックス 42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141605</xdr:rowOff>
    </xdr:to>
    <xdr:cxnSp macro="">
      <xdr:nvCxnSpPr>
        <xdr:cNvPr id="433" name="直線コネクタ 432"/>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113665</xdr:rowOff>
    </xdr:from>
    <xdr:ext cx="762000" cy="258445"/>
    <xdr:sp macro="" textlink="">
      <xdr:nvSpPr>
        <xdr:cNvPr id="434" name="将来負担の状況最小値テキスト"/>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141605</xdr:rowOff>
    </xdr:from>
    <xdr:to xmlns:xdr="http://schemas.openxmlformats.org/drawingml/2006/spreadsheetDrawing">
      <xdr:col>81</xdr:col>
      <xdr:colOff>133350</xdr:colOff>
      <xdr:row>20</xdr:row>
      <xdr:rowOff>141605</xdr:rowOff>
    </xdr:to>
    <xdr:cxnSp macro="">
      <xdr:nvCxnSpPr>
        <xdr:cNvPr id="435" name="直線コネクタ 434"/>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7" name="直線コネクタ 43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109855</xdr:rowOff>
    </xdr:from>
    <xdr:to xmlns:xdr="http://schemas.openxmlformats.org/drawingml/2006/spreadsheetDrawing">
      <xdr:col>81</xdr:col>
      <xdr:colOff>44450</xdr:colOff>
      <xdr:row>15</xdr:row>
      <xdr:rowOff>155575</xdr:rowOff>
    </xdr:to>
    <xdr:cxnSp macro="">
      <xdr:nvCxnSpPr>
        <xdr:cNvPr id="438" name="直線コネクタ 437"/>
        <xdr:cNvCxnSpPr/>
      </xdr:nvCxnSpPr>
      <xdr:spPr>
        <a:xfrm flipV="1">
          <a:off x="16179800" y="26816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25400</xdr:rowOff>
    </xdr:from>
    <xdr:ext cx="762000" cy="259080"/>
    <xdr:sp macro="" textlink="">
      <xdr:nvSpPr>
        <xdr:cNvPr id="439" name="将来負担の状況平均値テキスト"/>
        <xdr:cNvSpPr txBox="1"/>
      </xdr:nvSpPr>
      <xdr:spPr>
        <a:xfrm>
          <a:off x="17106900" y="2425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8255</xdr:rowOff>
    </xdr:from>
    <xdr:to xmlns:xdr="http://schemas.openxmlformats.org/drawingml/2006/spreadsheetDrawing">
      <xdr:col>81</xdr:col>
      <xdr:colOff>95250</xdr:colOff>
      <xdr:row>15</xdr:row>
      <xdr:rowOff>109855</xdr:rowOff>
    </xdr:to>
    <xdr:sp macro="" textlink="">
      <xdr:nvSpPr>
        <xdr:cNvPr id="440" name="フローチャート: 判断 439"/>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155575</xdr:rowOff>
    </xdr:from>
    <xdr:to xmlns:xdr="http://schemas.openxmlformats.org/drawingml/2006/spreadsheetDrawing">
      <xdr:col>77</xdr:col>
      <xdr:colOff>44450</xdr:colOff>
      <xdr:row>15</xdr:row>
      <xdr:rowOff>155575</xdr:rowOff>
    </xdr:to>
    <xdr:cxnSp macro="">
      <xdr:nvCxnSpPr>
        <xdr:cNvPr id="441" name="直線コネクタ 440"/>
        <xdr:cNvCxnSpPr/>
      </xdr:nvCxnSpPr>
      <xdr:spPr>
        <a:xfrm flipV="1">
          <a:off x="15290800" y="2727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68580</xdr:rowOff>
    </xdr:from>
    <xdr:to xmlns:xdr="http://schemas.openxmlformats.org/drawingml/2006/spreadsheetDrawing">
      <xdr:col>77</xdr:col>
      <xdr:colOff>95250</xdr:colOff>
      <xdr:row>15</xdr:row>
      <xdr:rowOff>170180</xdr:rowOff>
    </xdr:to>
    <xdr:sp macro="" textlink="">
      <xdr:nvSpPr>
        <xdr:cNvPr id="442" name="フローチャート: 判断 441"/>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8890</xdr:rowOff>
    </xdr:from>
    <xdr:ext cx="736600" cy="258445"/>
    <xdr:sp macro="" textlink="">
      <xdr:nvSpPr>
        <xdr:cNvPr id="443" name="テキスト ボックス 442"/>
        <xdr:cNvSpPr txBox="1"/>
      </xdr:nvSpPr>
      <xdr:spPr>
        <a:xfrm>
          <a:off x="15798800" y="2409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120650</xdr:rowOff>
    </xdr:from>
    <xdr:to xmlns:xdr="http://schemas.openxmlformats.org/drawingml/2006/spreadsheetDrawing">
      <xdr:col>72</xdr:col>
      <xdr:colOff>203200</xdr:colOff>
      <xdr:row>15</xdr:row>
      <xdr:rowOff>155575</xdr:rowOff>
    </xdr:to>
    <xdr:cxnSp macro="">
      <xdr:nvCxnSpPr>
        <xdr:cNvPr id="444" name="直線コネクタ 443"/>
        <xdr:cNvCxnSpPr/>
      </xdr:nvCxnSpPr>
      <xdr:spPr>
        <a:xfrm>
          <a:off x="14401800" y="26924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83185</xdr:rowOff>
    </xdr:from>
    <xdr:to xmlns:xdr="http://schemas.openxmlformats.org/drawingml/2006/spreadsheetDrawing">
      <xdr:col>73</xdr:col>
      <xdr:colOff>44450</xdr:colOff>
      <xdr:row>16</xdr:row>
      <xdr:rowOff>13335</xdr:rowOff>
    </xdr:to>
    <xdr:sp macro="" textlink="">
      <xdr:nvSpPr>
        <xdr:cNvPr id="445" name="フローチャート: 判断 444"/>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23495</xdr:rowOff>
    </xdr:from>
    <xdr:ext cx="762000" cy="259080"/>
    <xdr:sp macro="" textlink="">
      <xdr:nvSpPr>
        <xdr:cNvPr id="446" name="テキスト ボックス 445"/>
        <xdr:cNvSpPr txBox="1"/>
      </xdr:nvSpPr>
      <xdr:spPr>
        <a:xfrm>
          <a:off x="14909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120650</xdr:rowOff>
    </xdr:from>
    <xdr:to xmlns:xdr="http://schemas.openxmlformats.org/drawingml/2006/spreadsheetDrawing">
      <xdr:col>68</xdr:col>
      <xdr:colOff>152400</xdr:colOff>
      <xdr:row>15</xdr:row>
      <xdr:rowOff>170180</xdr:rowOff>
    </xdr:to>
    <xdr:cxnSp macro="">
      <xdr:nvCxnSpPr>
        <xdr:cNvPr id="447" name="直線コネクタ 446"/>
        <xdr:cNvCxnSpPr/>
      </xdr:nvCxnSpPr>
      <xdr:spPr>
        <a:xfrm flipV="1">
          <a:off x="13512800" y="2692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95885</xdr:rowOff>
    </xdr:from>
    <xdr:to xmlns:xdr="http://schemas.openxmlformats.org/drawingml/2006/spreadsheetDrawing">
      <xdr:col>68</xdr:col>
      <xdr:colOff>203200</xdr:colOff>
      <xdr:row>16</xdr:row>
      <xdr:rowOff>26035</xdr:rowOff>
    </xdr:to>
    <xdr:sp macro="" textlink="">
      <xdr:nvSpPr>
        <xdr:cNvPr id="448" name="フローチャート: 判断 447"/>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10795</xdr:rowOff>
    </xdr:from>
    <xdr:ext cx="762000" cy="258445"/>
    <xdr:sp macro="" textlink="">
      <xdr:nvSpPr>
        <xdr:cNvPr id="449" name="テキスト ボックス 448"/>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80645</xdr:rowOff>
    </xdr:from>
    <xdr:to xmlns:xdr="http://schemas.openxmlformats.org/drawingml/2006/spreadsheetDrawing">
      <xdr:col>64</xdr:col>
      <xdr:colOff>152400</xdr:colOff>
      <xdr:row>16</xdr:row>
      <xdr:rowOff>10795</xdr:rowOff>
    </xdr:to>
    <xdr:sp macro="" textlink="">
      <xdr:nvSpPr>
        <xdr:cNvPr id="450" name="フローチャート: 判断 449"/>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21590</xdr:rowOff>
    </xdr:from>
    <xdr:ext cx="762000" cy="259080"/>
    <xdr:sp macro="" textlink="">
      <xdr:nvSpPr>
        <xdr:cNvPr id="451" name="テキスト ボックス 450"/>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59055</xdr:rowOff>
    </xdr:from>
    <xdr:to xmlns:xdr="http://schemas.openxmlformats.org/drawingml/2006/spreadsheetDrawing">
      <xdr:col>81</xdr:col>
      <xdr:colOff>95250</xdr:colOff>
      <xdr:row>15</xdr:row>
      <xdr:rowOff>160655</xdr:rowOff>
    </xdr:to>
    <xdr:sp macro="" textlink="">
      <xdr:nvSpPr>
        <xdr:cNvPr id="457" name="楕円 456"/>
        <xdr:cNvSpPr/>
      </xdr:nvSpPr>
      <xdr:spPr>
        <a:xfrm>
          <a:off x="16967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31115</xdr:rowOff>
    </xdr:from>
    <xdr:ext cx="762000" cy="258445"/>
    <xdr:sp macro="" textlink="">
      <xdr:nvSpPr>
        <xdr:cNvPr id="458" name="将来負担の状況該当値テキスト"/>
        <xdr:cNvSpPr txBox="1"/>
      </xdr:nvSpPr>
      <xdr:spPr>
        <a:xfrm>
          <a:off x="17106900" y="2602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104775</xdr:rowOff>
    </xdr:from>
    <xdr:to xmlns:xdr="http://schemas.openxmlformats.org/drawingml/2006/spreadsheetDrawing">
      <xdr:col>77</xdr:col>
      <xdr:colOff>95250</xdr:colOff>
      <xdr:row>16</xdr:row>
      <xdr:rowOff>34925</xdr:rowOff>
    </xdr:to>
    <xdr:sp macro="" textlink="">
      <xdr:nvSpPr>
        <xdr:cNvPr id="459" name="楕円 458"/>
        <xdr:cNvSpPr/>
      </xdr:nvSpPr>
      <xdr:spPr>
        <a:xfrm>
          <a:off x="16129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19685</xdr:rowOff>
    </xdr:from>
    <xdr:ext cx="736600" cy="258445"/>
    <xdr:sp macro="" textlink="">
      <xdr:nvSpPr>
        <xdr:cNvPr id="460" name="テキスト ボックス 459"/>
        <xdr:cNvSpPr txBox="1"/>
      </xdr:nvSpPr>
      <xdr:spPr>
        <a:xfrm>
          <a:off x="15798800" y="2762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104775</xdr:rowOff>
    </xdr:from>
    <xdr:to xmlns:xdr="http://schemas.openxmlformats.org/drawingml/2006/spreadsheetDrawing">
      <xdr:col>73</xdr:col>
      <xdr:colOff>44450</xdr:colOff>
      <xdr:row>16</xdr:row>
      <xdr:rowOff>34925</xdr:rowOff>
    </xdr:to>
    <xdr:sp macro="" textlink="">
      <xdr:nvSpPr>
        <xdr:cNvPr id="461" name="楕円 460"/>
        <xdr:cNvSpPr/>
      </xdr:nvSpPr>
      <xdr:spPr>
        <a:xfrm>
          <a:off x="15240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20320</xdr:rowOff>
    </xdr:from>
    <xdr:ext cx="762000" cy="258445"/>
    <xdr:sp macro="" textlink="">
      <xdr:nvSpPr>
        <xdr:cNvPr id="462" name="テキスト ボックス 461"/>
        <xdr:cNvSpPr txBox="1"/>
      </xdr:nvSpPr>
      <xdr:spPr>
        <a:xfrm>
          <a:off x="14909800" y="276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69850</xdr:rowOff>
    </xdr:from>
    <xdr:to xmlns:xdr="http://schemas.openxmlformats.org/drawingml/2006/spreadsheetDrawing">
      <xdr:col>68</xdr:col>
      <xdr:colOff>203200</xdr:colOff>
      <xdr:row>16</xdr:row>
      <xdr:rowOff>0</xdr:rowOff>
    </xdr:to>
    <xdr:sp macro="" textlink="">
      <xdr:nvSpPr>
        <xdr:cNvPr id="463" name="楕円 462"/>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xdr:rowOff>
    </xdr:from>
    <xdr:ext cx="762000" cy="259080"/>
    <xdr:sp macro="" textlink="">
      <xdr:nvSpPr>
        <xdr:cNvPr id="464" name="テキスト ボックス 463"/>
        <xdr:cNvSpPr txBox="1"/>
      </xdr:nvSpPr>
      <xdr:spPr>
        <a:xfrm>
          <a:off x="14020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119380</xdr:rowOff>
    </xdr:from>
    <xdr:to xmlns:xdr="http://schemas.openxmlformats.org/drawingml/2006/spreadsheetDrawing">
      <xdr:col>64</xdr:col>
      <xdr:colOff>152400</xdr:colOff>
      <xdr:row>16</xdr:row>
      <xdr:rowOff>49530</xdr:rowOff>
    </xdr:to>
    <xdr:sp macro="" textlink="">
      <xdr:nvSpPr>
        <xdr:cNvPr id="465" name="楕円 464"/>
        <xdr:cNvSpPr/>
      </xdr:nvSpPr>
      <xdr:spPr>
        <a:xfrm>
          <a:off x="1346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34290</xdr:rowOff>
    </xdr:from>
    <xdr:ext cx="762000" cy="259080"/>
    <xdr:sp macro="" textlink="">
      <xdr:nvSpPr>
        <xdr:cNvPr id="466" name="テキスト ボックス 465"/>
        <xdr:cNvSpPr txBox="1"/>
      </xdr:nvSpPr>
      <xdr:spPr>
        <a:xfrm>
          <a:off x="1313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ＭＳ Ｐゴシック"/>
              <a:ea typeface="ＭＳ Ｐゴシック"/>
              <a:cs typeface="+mn-cs"/>
            </a:rPr>
            <a:t>令和</a:t>
          </a:r>
          <a:r>
            <a:rPr lang="ja-JP" altLang="en-US" sz="1200">
              <a:solidFill>
                <a:schemeClr val="dk1"/>
              </a:solidFill>
              <a:effectLst/>
              <a:latin typeface="ＭＳ Ｐゴシック"/>
              <a:ea typeface="ＭＳ Ｐゴシック"/>
              <a:cs typeface="+mn-cs"/>
            </a:rPr>
            <a:t>２</a:t>
          </a:r>
          <a:r>
            <a:rPr lang="ja-JP" altLang="ja-JP" sz="1200">
              <a:solidFill>
                <a:schemeClr val="dk1"/>
              </a:solidFill>
              <a:effectLst/>
              <a:latin typeface="ＭＳ Ｐゴシック"/>
              <a:ea typeface="ＭＳ Ｐゴシック"/>
              <a:cs typeface="+mn-cs"/>
            </a:rPr>
            <a:t>年度は</a:t>
          </a:r>
          <a:r>
            <a:rPr lang="ja-JP" altLang="en-US" sz="1200">
              <a:solidFill>
                <a:schemeClr val="dk1"/>
              </a:solidFill>
              <a:effectLst/>
              <a:latin typeface="ＭＳ Ｐゴシック"/>
              <a:ea typeface="ＭＳ Ｐゴシック"/>
              <a:cs typeface="+mn-cs"/>
            </a:rPr>
            <a:t>会計年度任用職員制度の導入等により</a:t>
          </a:r>
          <a:r>
            <a:rPr lang="en-US" altLang="ja-JP" sz="1200">
              <a:solidFill>
                <a:schemeClr val="dk1"/>
              </a:solidFill>
              <a:effectLst/>
              <a:latin typeface="ＭＳ Ｐゴシック"/>
              <a:ea typeface="ＭＳ Ｐゴシック"/>
              <a:cs typeface="+mn-cs"/>
            </a:rPr>
            <a:t>2.1</a:t>
          </a:r>
          <a:r>
            <a:rPr lang="ja-JP" altLang="ja-JP" sz="1200">
              <a:solidFill>
                <a:schemeClr val="dk1"/>
              </a:solidFill>
              <a:effectLst/>
              <a:latin typeface="ＭＳ Ｐゴシック"/>
              <a:ea typeface="ＭＳ Ｐゴシック"/>
              <a:cs typeface="+mn-cs"/>
            </a:rPr>
            <a:t>ポイントの</a:t>
          </a:r>
          <a:r>
            <a:rPr lang="ja-JP" altLang="en-US" sz="1200">
              <a:solidFill>
                <a:schemeClr val="dk1"/>
              </a:solidFill>
              <a:effectLst/>
              <a:latin typeface="ＭＳ Ｐゴシック"/>
              <a:ea typeface="ＭＳ Ｐゴシック"/>
              <a:cs typeface="+mn-cs"/>
            </a:rPr>
            <a:t>増加となり、</a:t>
          </a:r>
          <a:r>
            <a:rPr lang="ja-JP" altLang="ja-JP" sz="1200">
              <a:solidFill>
                <a:schemeClr val="dk1"/>
              </a:solidFill>
              <a:effectLst/>
              <a:latin typeface="ＭＳ Ｐゴシック"/>
              <a:ea typeface="ＭＳ Ｐゴシック"/>
              <a:cs typeface="+mn-cs"/>
            </a:rPr>
            <a:t>類似団体平均</a:t>
          </a:r>
          <a:r>
            <a:rPr lang="ja-JP" altLang="en-US" sz="1200">
              <a:solidFill>
                <a:schemeClr val="dk1"/>
              </a:solidFill>
              <a:effectLst/>
              <a:latin typeface="ＭＳ Ｐゴシック"/>
              <a:ea typeface="ＭＳ Ｐゴシック"/>
              <a:cs typeface="+mn-cs"/>
            </a:rPr>
            <a:t>も</a:t>
          </a:r>
          <a:r>
            <a:rPr lang="ja-JP" altLang="ja-JP" sz="1200">
              <a:solidFill>
                <a:schemeClr val="dk1"/>
              </a:solidFill>
              <a:effectLst/>
              <a:latin typeface="ＭＳ Ｐゴシック"/>
              <a:ea typeface="ＭＳ Ｐゴシック"/>
              <a:cs typeface="+mn-cs"/>
            </a:rPr>
            <a:t>上回っている。類似団体では清掃等の業務を広域で行っているが本市においては直営実施していることが、類似団体と比べ人件費の増の要因として考えられる。</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今後は、民間でも実施可能な部分については、委託化を進める等、適正な定員管理を通じて人件費抑制に向けた取組を推進していく。</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69850</xdr:rowOff>
    </xdr:from>
    <xdr:to xmlns:xdr="http://schemas.openxmlformats.org/drawingml/2006/spreadsheetDrawing">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127000</xdr:rowOff>
    </xdr:from>
    <xdr:to xmlns:xdr="http://schemas.openxmlformats.org/drawingml/2006/spreadsheetDrawing">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12700</xdr:rowOff>
    </xdr:from>
    <xdr:to xmlns:xdr="http://schemas.openxmlformats.org/drawingml/2006/spreadsheetDrawing">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127000</xdr:rowOff>
    </xdr:from>
    <xdr:to xmlns:xdr="http://schemas.openxmlformats.org/drawingml/2006/spreadsheetDrawing">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12700</xdr:rowOff>
    </xdr:from>
    <xdr:to xmlns:xdr="http://schemas.openxmlformats.org/drawingml/2006/spreadsheetDrawing">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69850</xdr:rowOff>
    </xdr:from>
    <xdr:to xmlns:xdr="http://schemas.openxmlformats.org/drawingml/2006/spreadsheetDrawing">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88900</xdr:rowOff>
    </xdr:from>
    <xdr:to xmlns:xdr="http://schemas.openxmlformats.org/drawingml/2006/spreadsheetDrawing">
      <xdr:col>24</xdr:col>
      <xdr:colOff>25400</xdr:colOff>
      <xdr:row>41</xdr:row>
      <xdr:rowOff>69850</xdr:rowOff>
    </xdr:to>
    <xdr:cxnSp macro="">
      <xdr:nvCxnSpPr>
        <xdr:cNvPr id="65" name="直線コネクタ 64"/>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41910</xdr:rowOff>
    </xdr:from>
    <xdr:ext cx="762000" cy="258445"/>
    <xdr:sp macro="" textlink="">
      <xdr:nvSpPr>
        <xdr:cNvPr id="66" name="人件費最小値テキスト"/>
        <xdr:cNvSpPr txBox="1"/>
      </xdr:nvSpPr>
      <xdr:spPr>
        <a:xfrm>
          <a:off x="4914900" y="707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69850</xdr:rowOff>
    </xdr:from>
    <xdr:to xmlns:xdr="http://schemas.openxmlformats.org/drawingml/2006/spreadsheetDrawing">
      <xdr:col>24</xdr:col>
      <xdr:colOff>114300</xdr:colOff>
      <xdr:row>41</xdr:row>
      <xdr:rowOff>69850</xdr:rowOff>
    </xdr:to>
    <xdr:cxnSp macro="">
      <xdr:nvCxnSpPr>
        <xdr:cNvPr id="67" name="直線コネクタ 66"/>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xdr:rowOff>
    </xdr:from>
    <xdr:ext cx="762000" cy="259080"/>
    <xdr:sp macro="" textlink="">
      <xdr:nvSpPr>
        <xdr:cNvPr id="68" name="人件費最大値テキスト"/>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88900</xdr:rowOff>
    </xdr:from>
    <xdr:to xmlns:xdr="http://schemas.openxmlformats.org/drawingml/2006/spreadsheetDrawing">
      <xdr:col>24</xdr:col>
      <xdr:colOff>114300</xdr:colOff>
      <xdr:row>33</xdr:row>
      <xdr:rowOff>88900</xdr:rowOff>
    </xdr:to>
    <xdr:cxnSp macro="">
      <xdr:nvCxnSpPr>
        <xdr:cNvPr id="69" name="直線コネクタ 68"/>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117475</xdr:rowOff>
    </xdr:from>
    <xdr:to xmlns:xdr="http://schemas.openxmlformats.org/drawingml/2006/spreadsheetDrawing">
      <xdr:col>24</xdr:col>
      <xdr:colOff>25400</xdr:colOff>
      <xdr:row>39</xdr:row>
      <xdr:rowOff>146050</xdr:rowOff>
    </xdr:to>
    <xdr:cxnSp macro="">
      <xdr:nvCxnSpPr>
        <xdr:cNvPr id="70" name="直線コネクタ 69"/>
        <xdr:cNvCxnSpPr/>
      </xdr:nvCxnSpPr>
      <xdr:spPr>
        <a:xfrm>
          <a:off x="3987800" y="6632575"/>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83185</xdr:rowOff>
    </xdr:from>
    <xdr:ext cx="762000" cy="259080"/>
    <xdr:sp macro="" textlink="">
      <xdr:nvSpPr>
        <xdr:cNvPr id="71" name="人件費平均値テキスト"/>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66675</xdr:rowOff>
    </xdr:from>
    <xdr:to xmlns:xdr="http://schemas.openxmlformats.org/drawingml/2006/spreadsheetDrawing">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117475</xdr:rowOff>
    </xdr:from>
    <xdr:to xmlns:xdr="http://schemas.openxmlformats.org/drawingml/2006/spreadsheetDrawing">
      <xdr:col>19</xdr:col>
      <xdr:colOff>187325</xdr:colOff>
      <xdr:row>39</xdr:row>
      <xdr:rowOff>3175</xdr:rowOff>
    </xdr:to>
    <xdr:cxnSp macro="">
      <xdr:nvCxnSpPr>
        <xdr:cNvPr id="73" name="直線コネクタ 72"/>
        <xdr:cNvCxnSpPr/>
      </xdr:nvCxnSpPr>
      <xdr:spPr>
        <a:xfrm flipV="1">
          <a:off x="3098800" y="66325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29210</xdr:rowOff>
    </xdr:from>
    <xdr:to xmlns:xdr="http://schemas.openxmlformats.org/drawingml/2006/spreadsheetDrawing">
      <xdr:col>20</xdr:col>
      <xdr:colOff>38100</xdr:colOff>
      <xdr:row>36</xdr:row>
      <xdr:rowOff>130175</xdr:rowOff>
    </xdr:to>
    <xdr:sp macro="" textlink="">
      <xdr:nvSpPr>
        <xdr:cNvPr id="74" name="フローチャート: 判断 73"/>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140335</xdr:rowOff>
    </xdr:from>
    <xdr:ext cx="735965" cy="259080"/>
    <xdr:sp macro="" textlink="">
      <xdr:nvSpPr>
        <xdr:cNvPr id="75" name="テキスト ボックス 74"/>
        <xdr:cNvSpPr txBox="1"/>
      </xdr:nvSpPr>
      <xdr:spPr>
        <a:xfrm>
          <a:off x="3606800" y="5969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3175</xdr:rowOff>
    </xdr:from>
    <xdr:to xmlns:xdr="http://schemas.openxmlformats.org/drawingml/2006/spreadsheetDrawing">
      <xdr:col>15</xdr:col>
      <xdr:colOff>98425</xdr:colOff>
      <xdr:row>39</xdr:row>
      <xdr:rowOff>22225</xdr:rowOff>
    </xdr:to>
    <xdr:cxnSp macro="">
      <xdr:nvCxnSpPr>
        <xdr:cNvPr id="76" name="直線コネクタ 75"/>
        <xdr:cNvCxnSpPr/>
      </xdr:nvCxnSpPr>
      <xdr:spPr>
        <a:xfrm flipV="1">
          <a:off x="2209800" y="66897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29210</xdr:rowOff>
    </xdr:from>
    <xdr:to xmlns:xdr="http://schemas.openxmlformats.org/drawingml/2006/spreadsheetDrawing">
      <xdr:col>15</xdr:col>
      <xdr:colOff>149225</xdr:colOff>
      <xdr:row>36</xdr:row>
      <xdr:rowOff>130175</xdr:rowOff>
    </xdr:to>
    <xdr:sp macro="" textlink="">
      <xdr:nvSpPr>
        <xdr:cNvPr id="77" name="フローチャート: 判断 76"/>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140335</xdr:rowOff>
    </xdr:from>
    <xdr:ext cx="762000" cy="259080"/>
    <xdr:sp macro="" textlink="">
      <xdr:nvSpPr>
        <xdr:cNvPr id="78" name="テキスト ボックス 77"/>
        <xdr:cNvSpPr txBox="1"/>
      </xdr:nvSpPr>
      <xdr:spPr>
        <a:xfrm>
          <a:off x="2717800" y="596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22225</xdr:rowOff>
    </xdr:from>
    <xdr:to xmlns:xdr="http://schemas.openxmlformats.org/drawingml/2006/spreadsheetDrawing">
      <xdr:col>11</xdr:col>
      <xdr:colOff>9525</xdr:colOff>
      <xdr:row>39</xdr:row>
      <xdr:rowOff>107950</xdr:rowOff>
    </xdr:to>
    <xdr:cxnSp macro="">
      <xdr:nvCxnSpPr>
        <xdr:cNvPr id="79" name="直線コネクタ 78"/>
        <xdr:cNvCxnSpPr/>
      </xdr:nvCxnSpPr>
      <xdr:spPr>
        <a:xfrm flipV="1">
          <a:off x="1320800" y="67087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29210</xdr:rowOff>
    </xdr:from>
    <xdr:to xmlns:xdr="http://schemas.openxmlformats.org/drawingml/2006/spreadsheetDrawing">
      <xdr:col>11</xdr:col>
      <xdr:colOff>60325</xdr:colOff>
      <xdr:row>36</xdr:row>
      <xdr:rowOff>130175</xdr:rowOff>
    </xdr:to>
    <xdr:sp macro="" textlink="">
      <xdr:nvSpPr>
        <xdr:cNvPr id="80" name="フローチャート: 判断 79"/>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140335</xdr:rowOff>
    </xdr:from>
    <xdr:ext cx="761365" cy="259080"/>
    <xdr:sp macro="" textlink="">
      <xdr:nvSpPr>
        <xdr:cNvPr id="81" name="テキスト ボックス 80"/>
        <xdr:cNvSpPr txBox="1"/>
      </xdr:nvSpPr>
      <xdr:spPr>
        <a:xfrm>
          <a:off x="1828800" y="5969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161925</xdr:rowOff>
    </xdr:from>
    <xdr:to xmlns:xdr="http://schemas.openxmlformats.org/drawingml/2006/spreadsheetDrawing">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102235</xdr:rowOff>
    </xdr:from>
    <xdr:ext cx="761365" cy="258445"/>
    <xdr:sp macro="" textlink="">
      <xdr:nvSpPr>
        <xdr:cNvPr id="83" name="テキスト ボックス 82"/>
        <xdr:cNvSpPr txBox="1"/>
      </xdr:nvSpPr>
      <xdr:spPr>
        <a:xfrm>
          <a:off x="939800" y="593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95250</xdr:rowOff>
    </xdr:from>
    <xdr:to xmlns:xdr="http://schemas.openxmlformats.org/drawingml/2006/spreadsheetDrawing">
      <xdr:col>24</xdr:col>
      <xdr:colOff>76200</xdr:colOff>
      <xdr:row>40</xdr:row>
      <xdr:rowOff>25400</xdr:rowOff>
    </xdr:to>
    <xdr:sp macro="" textlink="">
      <xdr:nvSpPr>
        <xdr:cNvPr id="89" name="楕円 88"/>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67310</xdr:rowOff>
    </xdr:from>
    <xdr:ext cx="762000" cy="259080"/>
    <xdr:sp macro="" textlink="">
      <xdr:nvSpPr>
        <xdr:cNvPr id="90" name="人件費該当値テキスト"/>
        <xdr:cNvSpPr txBox="1"/>
      </xdr:nvSpPr>
      <xdr:spPr>
        <a:xfrm>
          <a:off x="49149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66675</xdr:rowOff>
    </xdr:from>
    <xdr:to xmlns:xdr="http://schemas.openxmlformats.org/drawingml/2006/spreadsheetDrawing">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153035</xdr:rowOff>
    </xdr:from>
    <xdr:ext cx="735965" cy="259080"/>
    <xdr:sp macro="" textlink="">
      <xdr:nvSpPr>
        <xdr:cNvPr id="92" name="テキスト ボックス 91"/>
        <xdr:cNvSpPr txBox="1"/>
      </xdr:nvSpPr>
      <xdr:spPr>
        <a:xfrm>
          <a:off x="3606800" y="6668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123825</xdr:rowOff>
    </xdr:from>
    <xdr:to xmlns:xdr="http://schemas.openxmlformats.org/drawingml/2006/spreadsheetDrawing">
      <xdr:col>15</xdr:col>
      <xdr:colOff>149225</xdr:colOff>
      <xdr:row>39</xdr:row>
      <xdr:rowOff>53975</xdr:rowOff>
    </xdr:to>
    <xdr:sp macro="" textlink="">
      <xdr:nvSpPr>
        <xdr:cNvPr id="93" name="楕円 92"/>
        <xdr:cNvSpPr/>
      </xdr:nvSpPr>
      <xdr:spPr>
        <a:xfrm>
          <a:off x="3048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38735</xdr:rowOff>
    </xdr:from>
    <xdr:ext cx="762000" cy="259080"/>
    <xdr:sp macro="" textlink="">
      <xdr:nvSpPr>
        <xdr:cNvPr id="94" name="テキスト ボックス 93"/>
        <xdr:cNvSpPr txBox="1"/>
      </xdr:nvSpPr>
      <xdr:spPr>
        <a:xfrm>
          <a:off x="2717800" y="672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143510</xdr:rowOff>
    </xdr:from>
    <xdr:to xmlns:xdr="http://schemas.openxmlformats.org/drawingml/2006/spreadsheetDrawing">
      <xdr:col>11</xdr:col>
      <xdr:colOff>60325</xdr:colOff>
      <xdr:row>39</xdr:row>
      <xdr:rowOff>73025</xdr:rowOff>
    </xdr:to>
    <xdr:sp macro="" textlink="">
      <xdr:nvSpPr>
        <xdr:cNvPr id="95" name="楕円 94"/>
        <xdr:cNvSpPr/>
      </xdr:nvSpPr>
      <xdr:spPr>
        <a:xfrm>
          <a:off x="21590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57785</xdr:rowOff>
    </xdr:from>
    <xdr:ext cx="761365" cy="259080"/>
    <xdr:sp macro="" textlink="">
      <xdr:nvSpPr>
        <xdr:cNvPr id="96" name="テキスト ボックス 95"/>
        <xdr:cNvSpPr txBox="1"/>
      </xdr:nvSpPr>
      <xdr:spPr>
        <a:xfrm>
          <a:off x="1828800" y="674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57150</xdr:rowOff>
    </xdr:from>
    <xdr:to xmlns:xdr="http://schemas.openxmlformats.org/drawingml/2006/spreadsheetDrawing">
      <xdr:col>6</xdr:col>
      <xdr:colOff>171450</xdr:colOff>
      <xdr:row>39</xdr:row>
      <xdr:rowOff>158750</xdr:rowOff>
    </xdr:to>
    <xdr:sp macro="" textlink="">
      <xdr:nvSpPr>
        <xdr:cNvPr id="97" name="楕円 96"/>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143510</xdr:rowOff>
    </xdr:from>
    <xdr:ext cx="761365" cy="258445"/>
    <xdr:sp macro="" textlink="">
      <xdr:nvSpPr>
        <xdr:cNvPr id="98" name="テキスト ボックス 97"/>
        <xdr:cNvSpPr txBox="1"/>
      </xdr:nvSpPr>
      <xdr:spPr>
        <a:xfrm>
          <a:off x="939800" y="683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ＭＳ Ｐゴシック"/>
              <a:ea typeface="ＭＳ Ｐゴシック"/>
              <a:cs typeface="+mn-cs"/>
            </a:rPr>
            <a:t>会計年度任用職員制度の開始により</a:t>
          </a:r>
          <a:r>
            <a:rPr lang="ja-JP" altLang="ja-JP" sz="1100">
              <a:solidFill>
                <a:schemeClr val="dk1"/>
              </a:solidFill>
              <a:effectLst/>
              <a:latin typeface="ＭＳ Ｐゴシック"/>
              <a:ea typeface="ＭＳ Ｐゴシック"/>
              <a:cs typeface="+mn-cs"/>
            </a:rPr>
            <a:t>前年度から</a:t>
          </a:r>
          <a:r>
            <a:rPr lang="en-US" altLang="ja-JP" sz="1100">
              <a:solidFill>
                <a:schemeClr val="dk1"/>
              </a:solidFill>
              <a:effectLst/>
              <a:latin typeface="ＭＳ Ｐゴシック"/>
              <a:ea typeface="ＭＳ Ｐゴシック"/>
              <a:cs typeface="+mn-cs"/>
            </a:rPr>
            <a:t>2.1</a:t>
          </a:r>
          <a:r>
            <a:rPr lang="ja-JP" altLang="en-US" sz="1100">
              <a:solidFill>
                <a:schemeClr val="dk1"/>
              </a:solidFill>
              <a:effectLst/>
              <a:latin typeface="ＭＳ Ｐゴシック"/>
              <a:ea typeface="ＭＳ Ｐゴシック"/>
              <a:cs typeface="+mn-cs"/>
            </a:rPr>
            <a:t>ポイント減少</a:t>
          </a:r>
          <a:r>
            <a:rPr lang="ja-JP" altLang="ja-JP" sz="1100">
              <a:solidFill>
                <a:schemeClr val="dk1"/>
              </a:solidFill>
              <a:effectLst/>
              <a:latin typeface="ＭＳ Ｐゴシック"/>
              <a:ea typeface="ＭＳ Ｐゴシック"/>
              <a:cs typeface="+mn-cs"/>
            </a:rPr>
            <a:t>となった。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4" name="テキスト ボックス 113"/>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6" name="テキスト ボックス 115"/>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8" name="テキスト ボックス 117"/>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20" name="テキスト ボックス 119"/>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2" name="テキスト ボックス 121"/>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62230</xdr:rowOff>
    </xdr:from>
    <xdr:to xmlns:xdr="http://schemas.openxmlformats.org/drawingml/2006/spreadsheetDrawing">
      <xdr:col>82</xdr:col>
      <xdr:colOff>107950</xdr:colOff>
      <xdr:row>20</xdr:row>
      <xdr:rowOff>58420</xdr:rowOff>
    </xdr:to>
    <xdr:cxnSp macro="">
      <xdr:nvCxnSpPr>
        <xdr:cNvPr id="126" name="直線コネクタ 125"/>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30480</xdr:rowOff>
    </xdr:from>
    <xdr:ext cx="762000" cy="258445"/>
    <xdr:sp macro="" textlink="">
      <xdr:nvSpPr>
        <xdr:cNvPr id="127" name="物件費最小値テキスト"/>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58420</xdr:rowOff>
    </xdr:from>
    <xdr:to xmlns:xdr="http://schemas.openxmlformats.org/drawingml/2006/spreadsheetDrawing">
      <xdr:col>82</xdr:col>
      <xdr:colOff>196850</xdr:colOff>
      <xdr:row>20</xdr:row>
      <xdr:rowOff>58420</xdr:rowOff>
    </xdr:to>
    <xdr:cxnSp macro="">
      <xdr:nvCxnSpPr>
        <xdr:cNvPr id="128" name="直線コネクタ 127"/>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148590</xdr:rowOff>
    </xdr:from>
    <xdr:ext cx="762000" cy="259080"/>
    <xdr:sp macro="" textlink="">
      <xdr:nvSpPr>
        <xdr:cNvPr id="129" name="物件費最大値テキスト"/>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62230</xdr:rowOff>
    </xdr:from>
    <xdr:to xmlns:xdr="http://schemas.openxmlformats.org/drawingml/2006/spreadsheetDrawing">
      <xdr:col>82</xdr:col>
      <xdr:colOff>196850</xdr:colOff>
      <xdr:row>13</xdr:row>
      <xdr:rowOff>62230</xdr:rowOff>
    </xdr:to>
    <xdr:cxnSp macro="">
      <xdr:nvCxnSpPr>
        <xdr:cNvPr id="130" name="直線コネクタ 129"/>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146050</xdr:rowOff>
    </xdr:from>
    <xdr:to xmlns:xdr="http://schemas.openxmlformats.org/drawingml/2006/spreadsheetDrawing">
      <xdr:col>82</xdr:col>
      <xdr:colOff>107950</xdr:colOff>
      <xdr:row>18</xdr:row>
      <xdr:rowOff>134620</xdr:rowOff>
    </xdr:to>
    <xdr:cxnSp macro="">
      <xdr:nvCxnSpPr>
        <xdr:cNvPr id="131" name="直線コネクタ 130"/>
        <xdr:cNvCxnSpPr/>
      </xdr:nvCxnSpPr>
      <xdr:spPr>
        <a:xfrm flipV="1">
          <a:off x="15671800" y="30607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100330</xdr:rowOff>
    </xdr:from>
    <xdr:ext cx="762000" cy="258445"/>
    <xdr:sp macro="" textlink="">
      <xdr:nvSpPr>
        <xdr:cNvPr id="132" name="物件費平均値テキスト"/>
        <xdr:cNvSpPr txBox="1"/>
      </xdr:nvSpPr>
      <xdr:spPr>
        <a:xfrm>
          <a:off x="1659890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134620</xdr:rowOff>
    </xdr:from>
    <xdr:to xmlns:xdr="http://schemas.openxmlformats.org/drawingml/2006/spreadsheetDrawing">
      <xdr:col>78</xdr:col>
      <xdr:colOff>69850</xdr:colOff>
      <xdr:row>18</xdr:row>
      <xdr:rowOff>134620</xdr:rowOff>
    </xdr:to>
    <xdr:cxnSp macro="">
      <xdr:nvCxnSpPr>
        <xdr:cNvPr id="134" name="直線コネクタ 133"/>
        <xdr:cNvCxnSpPr/>
      </xdr:nvCxnSpPr>
      <xdr:spPr>
        <a:xfrm>
          <a:off x="14782800" y="322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41910</xdr:rowOff>
    </xdr:from>
    <xdr:to xmlns:xdr="http://schemas.openxmlformats.org/drawingml/2006/spreadsheetDrawing">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153670</xdr:rowOff>
    </xdr:from>
    <xdr:ext cx="736600" cy="259080"/>
    <xdr:sp macro="" textlink="">
      <xdr:nvSpPr>
        <xdr:cNvPr id="136" name="テキスト ボックス 135"/>
        <xdr:cNvSpPr txBox="1"/>
      </xdr:nvSpPr>
      <xdr:spPr>
        <a:xfrm>
          <a:off x="1529080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134620</xdr:rowOff>
    </xdr:from>
    <xdr:to xmlns:xdr="http://schemas.openxmlformats.org/drawingml/2006/spreadsheetDrawing">
      <xdr:col>73</xdr:col>
      <xdr:colOff>180975</xdr:colOff>
      <xdr:row>18</xdr:row>
      <xdr:rowOff>142240</xdr:rowOff>
    </xdr:to>
    <xdr:cxnSp macro="">
      <xdr:nvCxnSpPr>
        <xdr:cNvPr id="137" name="直線コネクタ 136"/>
        <xdr:cNvCxnSpPr/>
      </xdr:nvCxnSpPr>
      <xdr:spPr>
        <a:xfrm flipV="1">
          <a:off x="13893800" y="3220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11430</xdr:rowOff>
    </xdr:from>
    <xdr:to xmlns:xdr="http://schemas.openxmlformats.org/drawingml/2006/spreadsheetDrawing">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123190</xdr:rowOff>
    </xdr:from>
    <xdr:ext cx="762000" cy="258445"/>
    <xdr:sp macro="" textlink="">
      <xdr:nvSpPr>
        <xdr:cNvPr id="139" name="テキスト ボックス 138"/>
        <xdr:cNvSpPr txBox="1"/>
      </xdr:nvSpPr>
      <xdr:spPr>
        <a:xfrm>
          <a:off x="14401800" y="2694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142240</xdr:rowOff>
    </xdr:from>
    <xdr:to xmlns:xdr="http://schemas.openxmlformats.org/drawingml/2006/spreadsheetDrawing">
      <xdr:col>69</xdr:col>
      <xdr:colOff>92075</xdr:colOff>
      <xdr:row>18</xdr:row>
      <xdr:rowOff>149860</xdr:rowOff>
    </xdr:to>
    <xdr:cxnSp macro="">
      <xdr:nvCxnSpPr>
        <xdr:cNvPr id="140" name="直線コネクタ 139"/>
        <xdr:cNvCxnSpPr/>
      </xdr:nvCxnSpPr>
      <xdr:spPr>
        <a:xfrm flipV="1">
          <a:off x="13004800" y="3228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100330</xdr:rowOff>
    </xdr:from>
    <xdr:ext cx="761365" cy="258445"/>
    <xdr:sp macro="" textlink="">
      <xdr:nvSpPr>
        <xdr:cNvPr id="142" name="テキスト ボックス 141"/>
        <xdr:cNvSpPr txBox="1"/>
      </xdr:nvSpPr>
      <xdr:spPr>
        <a:xfrm>
          <a:off x="13512800" y="2672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129540</xdr:rowOff>
    </xdr:from>
    <xdr:to xmlns:xdr="http://schemas.openxmlformats.org/drawingml/2006/spreadsheetDrawing">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69850</xdr:rowOff>
    </xdr:from>
    <xdr:ext cx="762000" cy="259080"/>
    <xdr:sp macro="" textlink="">
      <xdr:nvSpPr>
        <xdr:cNvPr id="144" name="テキスト ボックス 143"/>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67310</xdr:rowOff>
    </xdr:from>
    <xdr:ext cx="762000" cy="259080"/>
    <xdr:sp macro="" textlink="">
      <xdr:nvSpPr>
        <xdr:cNvPr id="151" name="物件費該当値テキスト"/>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83820</xdr:rowOff>
    </xdr:from>
    <xdr:to xmlns:xdr="http://schemas.openxmlformats.org/drawingml/2006/spreadsheetDrawing">
      <xdr:col>78</xdr:col>
      <xdr:colOff>120650</xdr:colOff>
      <xdr:row>19</xdr:row>
      <xdr:rowOff>13970</xdr:rowOff>
    </xdr:to>
    <xdr:sp macro="" textlink="">
      <xdr:nvSpPr>
        <xdr:cNvPr id="152" name="楕円 151"/>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170180</xdr:rowOff>
    </xdr:from>
    <xdr:ext cx="736600" cy="259080"/>
    <xdr:sp macro="" textlink="">
      <xdr:nvSpPr>
        <xdr:cNvPr id="153" name="テキスト ボックス 152"/>
        <xdr:cNvSpPr txBox="1"/>
      </xdr:nvSpPr>
      <xdr:spPr>
        <a:xfrm>
          <a:off x="15290800" y="325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83820</xdr:rowOff>
    </xdr:from>
    <xdr:to xmlns:xdr="http://schemas.openxmlformats.org/drawingml/2006/spreadsheetDrawing">
      <xdr:col>74</xdr:col>
      <xdr:colOff>31750</xdr:colOff>
      <xdr:row>19</xdr:row>
      <xdr:rowOff>13970</xdr:rowOff>
    </xdr:to>
    <xdr:sp macro="" textlink="">
      <xdr:nvSpPr>
        <xdr:cNvPr id="154" name="楕円 153"/>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170180</xdr:rowOff>
    </xdr:from>
    <xdr:ext cx="762000" cy="259080"/>
    <xdr:sp macro="" textlink="">
      <xdr:nvSpPr>
        <xdr:cNvPr id="155" name="テキスト ボックス 154"/>
        <xdr:cNvSpPr txBox="1"/>
      </xdr:nvSpPr>
      <xdr:spPr>
        <a:xfrm>
          <a:off x="14401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91440</xdr:rowOff>
    </xdr:from>
    <xdr:to xmlns:xdr="http://schemas.openxmlformats.org/drawingml/2006/spreadsheetDrawing">
      <xdr:col>69</xdr:col>
      <xdr:colOff>142875</xdr:colOff>
      <xdr:row>19</xdr:row>
      <xdr:rowOff>21590</xdr:rowOff>
    </xdr:to>
    <xdr:sp macro="" textlink="">
      <xdr:nvSpPr>
        <xdr:cNvPr id="156" name="楕円 155"/>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6350</xdr:rowOff>
    </xdr:from>
    <xdr:ext cx="761365" cy="258445"/>
    <xdr:sp macro="" textlink="">
      <xdr:nvSpPr>
        <xdr:cNvPr id="157" name="テキスト ボックス 156"/>
        <xdr:cNvSpPr txBox="1"/>
      </xdr:nvSpPr>
      <xdr:spPr>
        <a:xfrm>
          <a:off x="13512800" y="3263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99060</xdr:rowOff>
    </xdr:from>
    <xdr:to xmlns:xdr="http://schemas.openxmlformats.org/drawingml/2006/spreadsheetDrawing">
      <xdr:col>65</xdr:col>
      <xdr:colOff>53975</xdr:colOff>
      <xdr:row>19</xdr:row>
      <xdr:rowOff>29210</xdr:rowOff>
    </xdr:to>
    <xdr:sp macro="" textlink="">
      <xdr:nvSpPr>
        <xdr:cNvPr id="158" name="楕円 157"/>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13970</xdr:rowOff>
    </xdr:from>
    <xdr:ext cx="762000" cy="259080"/>
    <xdr:sp macro="" textlink="">
      <xdr:nvSpPr>
        <xdr:cNvPr id="159" name="テキスト ボックス 158"/>
        <xdr:cNvSpPr txBox="1"/>
      </xdr:nvSpPr>
      <xdr:spPr>
        <a:xfrm>
          <a:off x="126238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令和</a:t>
          </a:r>
          <a:r>
            <a:rPr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年度は障害者福祉費、児童福祉費の</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により、扶助費に係る経常収支比率は前年度より</a:t>
          </a:r>
          <a:r>
            <a:rPr lang="en-US" altLang="ja-JP" sz="1300">
              <a:solidFill>
                <a:schemeClr val="dk1"/>
              </a:solidFill>
              <a:effectLst/>
              <a:latin typeface="ＭＳ Ｐゴシック"/>
              <a:ea typeface="ＭＳ Ｐゴシック"/>
              <a:cs typeface="+mn-cs"/>
            </a:rPr>
            <a:t>1.4</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少子高齢化等により、扶助費は財政を圧迫する要因となっていることから、新規の単独事業の実施については慎重に検討していく必要がある。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5" name="テキスト ボックス 174"/>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7" name="テキスト ボックス 176"/>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9" name="テキスト ボックス 178"/>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81" name="テキスト ボックス 180"/>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3" name="テキスト ボックス 182"/>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5" name="テキスト ボックス 184"/>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7" name="テキスト ボックス 18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167640</xdr:rowOff>
    </xdr:to>
    <xdr:cxnSp macro="">
      <xdr:nvCxnSpPr>
        <xdr:cNvPr id="189" name="直線コネクタ 188"/>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90"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91" name="直線コネクタ 190"/>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2"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3" name="直線コネクタ 192"/>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102235</xdr:rowOff>
    </xdr:from>
    <xdr:to xmlns:xdr="http://schemas.openxmlformats.org/drawingml/2006/spreadsheetDrawing">
      <xdr:col>24</xdr:col>
      <xdr:colOff>25400</xdr:colOff>
      <xdr:row>58</xdr:row>
      <xdr:rowOff>159385</xdr:rowOff>
    </xdr:to>
    <xdr:cxnSp macro="">
      <xdr:nvCxnSpPr>
        <xdr:cNvPr id="194" name="直線コネクタ 193"/>
        <xdr:cNvCxnSpPr/>
      </xdr:nvCxnSpPr>
      <xdr:spPr>
        <a:xfrm flipV="1">
          <a:off x="3987800" y="987488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762000" cy="258445"/>
    <xdr:sp macro="" textlink="">
      <xdr:nvSpPr>
        <xdr:cNvPr id="195" name="扶助費平均値テキスト"/>
        <xdr:cNvSpPr txBox="1"/>
      </xdr:nvSpPr>
      <xdr:spPr>
        <a:xfrm>
          <a:off x="4914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96" name="フローチャート: 判断 195"/>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151765</xdr:rowOff>
    </xdr:from>
    <xdr:to xmlns:xdr="http://schemas.openxmlformats.org/drawingml/2006/spreadsheetDrawing">
      <xdr:col>19</xdr:col>
      <xdr:colOff>187325</xdr:colOff>
      <xdr:row>58</xdr:row>
      <xdr:rowOff>159385</xdr:rowOff>
    </xdr:to>
    <xdr:cxnSp macro="">
      <xdr:nvCxnSpPr>
        <xdr:cNvPr id="197" name="直線コネクタ 196"/>
        <xdr:cNvCxnSpPr/>
      </xdr:nvCxnSpPr>
      <xdr:spPr>
        <a:xfrm>
          <a:off x="3098800" y="992441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67945</xdr:rowOff>
    </xdr:from>
    <xdr:to xmlns:xdr="http://schemas.openxmlformats.org/drawingml/2006/spreadsheetDrawing">
      <xdr:col>20</xdr:col>
      <xdr:colOff>38100</xdr:colOff>
      <xdr:row>57</xdr:row>
      <xdr:rowOff>169545</xdr:rowOff>
    </xdr:to>
    <xdr:sp macro="" textlink="">
      <xdr:nvSpPr>
        <xdr:cNvPr id="198" name="フローチャート: 判断 197"/>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8255</xdr:rowOff>
    </xdr:from>
    <xdr:ext cx="735965" cy="258445"/>
    <xdr:sp macro="" textlink="">
      <xdr:nvSpPr>
        <xdr:cNvPr id="199" name="テキスト ボックス 198"/>
        <xdr:cNvSpPr txBox="1"/>
      </xdr:nvSpPr>
      <xdr:spPr>
        <a:xfrm>
          <a:off x="3606800" y="9609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135255</xdr:rowOff>
    </xdr:from>
    <xdr:to xmlns:xdr="http://schemas.openxmlformats.org/drawingml/2006/spreadsheetDrawing">
      <xdr:col>15</xdr:col>
      <xdr:colOff>98425</xdr:colOff>
      <xdr:row>57</xdr:row>
      <xdr:rowOff>151765</xdr:rowOff>
    </xdr:to>
    <xdr:cxnSp macro="">
      <xdr:nvCxnSpPr>
        <xdr:cNvPr id="200" name="直線コネクタ 199"/>
        <xdr:cNvCxnSpPr/>
      </xdr:nvCxnSpPr>
      <xdr:spPr>
        <a:xfrm>
          <a:off x="2209800" y="9907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202" name="テキスト ボックス 201"/>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102235</xdr:rowOff>
    </xdr:from>
    <xdr:to xmlns:xdr="http://schemas.openxmlformats.org/drawingml/2006/spreadsheetDrawing">
      <xdr:col>11</xdr:col>
      <xdr:colOff>9525</xdr:colOff>
      <xdr:row>57</xdr:row>
      <xdr:rowOff>135255</xdr:rowOff>
    </xdr:to>
    <xdr:cxnSp macro="">
      <xdr:nvCxnSpPr>
        <xdr:cNvPr id="203" name="直線コネクタ 202"/>
        <xdr:cNvCxnSpPr/>
      </xdr:nvCxnSpPr>
      <xdr:spPr>
        <a:xfrm>
          <a:off x="1320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1365" cy="259080"/>
    <xdr:sp macro="" textlink="">
      <xdr:nvSpPr>
        <xdr:cNvPr id="205" name="テキスト ボックス 204"/>
        <xdr:cNvSpPr txBox="1"/>
      </xdr:nvSpPr>
      <xdr:spPr>
        <a:xfrm>
          <a:off x="1828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6" name="フローチャート: 判断 205"/>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65405</xdr:rowOff>
    </xdr:from>
    <xdr:ext cx="761365" cy="258445"/>
    <xdr:sp macro="" textlink="">
      <xdr:nvSpPr>
        <xdr:cNvPr id="207" name="テキスト ボックス 206"/>
        <xdr:cNvSpPr txBox="1"/>
      </xdr:nvSpPr>
      <xdr:spPr>
        <a:xfrm>
          <a:off x="939800" y="949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0"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52070</xdr:rowOff>
    </xdr:from>
    <xdr:to xmlns:xdr="http://schemas.openxmlformats.org/drawingml/2006/spreadsheetDrawing">
      <xdr:col>24</xdr:col>
      <xdr:colOff>76200</xdr:colOff>
      <xdr:row>57</xdr:row>
      <xdr:rowOff>153035</xdr:rowOff>
    </xdr:to>
    <xdr:sp macro="" textlink="">
      <xdr:nvSpPr>
        <xdr:cNvPr id="213" name="楕円 212"/>
        <xdr:cNvSpPr/>
      </xdr:nvSpPr>
      <xdr:spPr>
        <a:xfrm>
          <a:off x="4775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23495</xdr:rowOff>
    </xdr:from>
    <xdr:ext cx="762000" cy="259080"/>
    <xdr:sp macro="" textlink="">
      <xdr:nvSpPr>
        <xdr:cNvPr id="214" name="扶助費該当値テキスト"/>
        <xdr:cNvSpPr txBox="1"/>
      </xdr:nvSpPr>
      <xdr:spPr>
        <a:xfrm>
          <a:off x="4914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109220</xdr:rowOff>
    </xdr:from>
    <xdr:to xmlns:xdr="http://schemas.openxmlformats.org/drawingml/2006/spreadsheetDrawing">
      <xdr:col>20</xdr:col>
      <xdr:colOff>38100</xdr:colOff>
      <xdr:row>59</xdr:row>
      <xdr:rowOff>38735</xdr:rowOff>
    </xdr:to>
    <xdr:sp macro="" textlink="">
      <xdr:nvSpPr>
        <xdr:cNvPr id="215" name="楕円 214"/>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23495</xdr:rowOff>
    </xdr:from>
    <xdr:ext cx="735965" cy="259080"/>
    <xdr:sp macro="" textlink="">
      <xdr:nvSpPr>
        <xdr:cNvPr id="216" name="テキスト ボックス 215"/>
        <xdr:cNvSpPr txBox="1"/>
      </xdr:nvSpPr>
      <xdr:spPr>
        <a:xfrm>
          <a:off x="3606800" y="10139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100965</xdr:rowOff>
    </xdr:from>
    <xdr:to xmlns:xdr="http://schemas.openxmlformats.org/drawingml/2006/spreadsheetDrawing">
      <xdr:col>15</xdr:col>
      <xdr:colOff>149225</xdr:colOff>
      <xdr:row>58</xdr:row>
      <xdr:rowOff>31115</xdr:rowOff>
    </xdr:to>
    <xdr:sp macro="" textlink="">
      <xdr:nvSpPr>
        <xdr:cNvPr id="217" name="楕円 216"/>
        <xdr:cNvSpPr/>
      </xdr:nvSpPr>
      <xdr:spPr>
        <a:xfrm>
          <a:off x="3048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15875</xdr:rowOff>
    </xdr:from>
    <xdr:ext cx="762000" cy="259080"/>
    <xdr:sp macro="" textlink="">
      <xdr:nvSpPr>
        <xdr:cNvPr id="218" name="テキスト ボックス 217"/>
        <xdr:cNvSpPr txBox="1"/>
      </xdr:nvSpPr>
      <xdr:spPr>
        <a:xfrm>
          <a:off x="271780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84455</xdr:rowOff>
    </xdr:from>
    <xdr:to xmlns:xdr="http://schemas.openxmlformats.org/drawingml/2006/spreadsheetDrawing">
      <xdr:col>11</xdr:col>
      <xdr:colOff>60325</xdr:colOff>
      <xdr:row>58</xdr:row>
      <xdr:rowOff>14605</xdr:rowOff>
    </xdr:to>
    <xdr:sp macro="" textlink="">
      <xdr:nvSpPr>
        <xdr:cNvPr id="219" name="楕円 218"/>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170815</xdr:rowOff>
    </xdr:from>
    <xdr:ext cx="761365" cy="258445"/>
    <xdr:sp macro="" textlink="">
      <xdr:nvSpPr>
        <xdr:cNvPr id="220" name="テキスト ボックス 219"/>
        <xdr:cNvSpPr txBox="1"/>
      </xdr:nvSpPr>
      <xdr:spPr>
        <a:xfrm>
          <a:off x="1828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21" name="楕円 220"/>
        <xdr:cNvSpPr/>
      </xdr:nvSpPr>
      <xdr:spPr>
        <a:xfrm>
          <a:off x="1270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61365" cy="259080"/>
    <xdr:sp macro="" textlink="">
      <xdr:nvSpPr>
        <xdr:cNvPr id="222" name="テキスト ボックス 221"/>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その他に係る経常収支比率は下水道特別会計</a:t>
          </a:r>
          <a:r>
            <a:rPr lang="ja-JP" altLang="en-US" sz="1300">
              <a:solidFill>
                <a:schemeClr val="dk1"/>
              </a:solidFill>
              <a:effectLst/>
              <a:latin typeface="ＭＳ Ｐゴシック"/>
              <a:ea typeface="ＭＳ Ｐゴシック"/>
              <a:cs typeface="+mn-cs"/>
            </a:rPr>
            <a:t>が事業会計に移行したことによる</a:t>
          </a:r>
          <a:r>
            <a:rPr lang="ja-JP" altLang="ja-JP" sz="1300">
              <a:solidFill>
                <a:schemeClr val="dk1"/>
              </a:solidFill>
              <a:effectLst/>
              <a:latin typeface="ＭＳ Ｐゴシック"/>
              <a:ea typeface="ＭＳ Ｐゴシック"/>
              <a:cs typeface="+mn-cs"/>
            </a:rPr>
            <a:t>繰出金が減少したことにより、</a:t>
          </a:r>
          <a:r>
            <a:rPr lang="en-US" altLang="ja-JP" sz="1300">
              <a:solidFill>
                <a:schemeClr val="dk1"/>
              </a:solidFill>
              <a:effectLst/>
              <a:latin typeface="ＭＳ Ｐゴシック"/>
              <a:ea typeface="ＭＳ Ｐゴシック"/>
              <a:cs typeface="+mn-cs"/>
            </a:rPr>
            <a:t>7.2</a:t>
          </a:r>
          <a:r>
            <a:rPr lang="ja-JP" altLang="ja-JP" sz="1300">
              <a:solidFill>
                <a:schemeClr val="dk1"/>
              </a:solidFill>
              <a:effectLst/>
              <a:latin typeface="ＭＳ Ｐゴシック"/>
              <a:ea typeface="ＭＳ Ｐゴシック"/>
              <a:cs typeface="+mn-cs"/>
            </a:rPr>
            <a:t>ポイント減少した。特別会計については、経費の削減をするとともに、料金改定も含めた自主財源の確保を検討し、繰出金の抑制に努める。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4" name="テキスト ボックス 23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6" name="テキスト ボックス 23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8" name="テキスト ボックス 23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40" name="テキスト ボックス 23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2" name="テキスト ボックス 24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4" name="テキスト ボックス 24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6" name="テキスト ボックス 24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27940</xdr:rowOff>
    </xdr:from>
    <xdr:to xmlns:xdr="http://schemas.openxmlformats.org/drawingml/2006/spreadsheetDrawing">
      <xdr:col>82</xdr:col>
      <xdr:colOff>107950</xdr:colOff>
      <xdr:row>61</xdr:row>
      <xdr:rowOff>138430</xdr:rowOff>
    </xdr:to>
    <xdr:cxnSp macro="">
      <xdr:nvCxnSpPr>
        <xdr:cNvPr id="250" name="直線コネクタ 249"/>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51"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2" name="直線コネクタ 25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114300</xdr:rowOff>
    </xdr:from>
    <xdr:ext cx="762000" cy="259080"/>
    <xdr:sp macro="" textlink="">
      <xdr:nvSpPr>
        <xdr:cNvPr id="253" name="その他最大値テキスト"/>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27940</xdr:rowOff>
    </xdr:from>
    <xdr:to xmlns:xdr="http://schemas.openxmlformats.org/drawingml/2006/spreadsheetDrawing">
      <xdr:col>82</xdr:col>
      <xdr:colOff>196850</xdr:colOff>
      <xdr:row>54</xdr:row>
      <xdr:rowOff>27940</xdr:rowOff>
    </xdr:to>
    <xdr:cxnSp macro="">
      <xdr:nvCxnSpPr>
        <xdr:cNvPr id="254" name="直線コネクタ 253"/>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100330</xdr:rowOff>
    </xdr:from>
    <xdr:to xmlns:xdr="http://schemas.openxmlformats.org/drawingml/2006/spreadsheetDrawing">
      <xdr:col>82</xdr:col>
      <xdr:colOff>107950</xdr:colOff>
      <xdr:row>58</xdr:row>
      <xdr:rowOff>134620</xdr:rowOff>
    </xdr:to>
    <xdr:cxnSp macro="">
      <xdr:nvCxnSpPr>
        <xdr:cNvPr id="255" name="直線コネクタ 254"/>
        <xdr:cNvCxnSpPr/>
      </xdr:nvCxnSpPr>
      <xdr:spPr>
        <a:xfrm flipV="1">
          <a:off x="15671800" y="9530080"/>
          <a:ext cx="8382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xdr:rowOff>
    </xdr:from>
    <xdr:ext cx="762000" cy="259080"/>
    <xdr:sp macro="" textlink="">
      <xdr:nvSpPr>
        <xdr:cNvPr id="256"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134620</xdr:rowOff>
    </xdr:from>
    <xdr:to xmlns:xdr="http://schemas.openxmlformats.org/drawingml/2006/spreadsheetDrawing">
      <xdr:col>78</xdr:col>
      <xdr:colOff>69850</xdr:colOff>
      <xdr:row>59</xdr:row>
      <xdr:rowOff>46990</xdr:rowOff>
    </xdr:to>
    <xdr:cxnSp macro="">
      <xdr:nvCxnSpPr>
        <xdr:cNvPr id="258" name="直線コネクタ 257"/>
        <xdr:cNvCxnSpPr/>
      </xdr:nvCxnSpPr>
      <xdr:spPr>
        <a:xfrm flipV="1">
          <a:off x="14782800" y="10078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100330</xdr:rowOff>
    </xdr:from>
    <xdr:ext cx="736600" cy="258445"/>
    <xdr:sp macro="" textlink="">
      <xdr:nvSpPr>
        <xdr:cNvPr id="260" name="テキスト ボックス 259"/>
        <xdr:cNvSpPr txBox="1"/>
      </xdr:nvSpPr>
      <xdr:spPr>
        <a:xfrm>
          <a:off x="15290800" y="9530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168910</xdr:rowOff>
    </xdr:from>
    <xdr:to xmlns:xdr="http://schemas.openxmlformats.org/drawingml/2006/spreadsheetDrawing">
      <xdr:col>73</xdr:col>
      <xdr:colOff>180975</xdr:colOff>
      <xdr:row>59</xdr:row>
      <xdr:rowOff>46990</xdr:rowOff>
    </xdr:to>
    <xdr:cxnSp macro="">
      <xdr:nvCxnSpPr>
        <xdr:cNvPr id="261" name="直線コネクタ 260"/>
        <xdr:cNvCxnSpPr/>
      </xdr:nvCxnSpPr>
      <xdr:spPr>
        <a:xfrm>
          <a:off x="13893800" y="9941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161290</xdr:rowOff>
    </xdr:from>
    <xdr:ext cx="762000" cy="259080"/>
    <xdr:sp macro="" textlink="">
      <xdr:nvSpPr>
        <xdr:cNvPr id="263" name="テキスト ボックス 262"/>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153670</xdr:rowOff>
    </xdr:from>
    <xdr:to xmlns:xdr="http://schemas.openxmlformats.org/drawingml/2006/spreadsheetDrawing">
      <xdr:col>69</xdr:col>
      <xdr:colOff>92075</xdr:colOff>
      <xdr:row>57</xdr:row>
      <xdr:rowOff>168910</xdr:rowOff>
    </xdr:to>
    <xdr:cxnSp macro="">
      <xdr:nvCxnSpPr>
        <xdr:cNvPr id="264" name="直線コネクタ 263"/>
        <xdr:cNvCxnSpPr/>
      </xdr:nvCxnSpPr>
      <xdr:spPr>
        <a:xfrm>
          <a:off x="13004800" y="9926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72390</xdr:rowOff>
    </xdr:from>
    <xdr:to xmlns:xdr="http://schemas.openxmlformats.org/drawingml/2006/spreadsheetDrawing">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12700</xdr:rowOff>
    </xdr:from>
    <xdr:ext cx="761365" cy="259080"/>
    <xdr:sp macro="" textlink="">
      <xdr:nvSpPr>
        <xdr:cNvPr id="266" name="テキスト ボックス 265"/>
        <xdr:cNvSpPr txBox="1"/>
      </xdr:nvSpPr>
      <xdr:spPr>
        <a:xfrm>
          <a:off x="13512800" y="9613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102870</xdr:rowOff>
    </xdr:from>
    <xdr:to xmlns:xdr="http://schemas.openxmlformats.org/drawingml/2006/spreadsheetDrawing">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43180</xdr:rowOff>
    </xdr:from>
    <xdr:ext cx="762000" cy="258445"/>
    <xdr:sp macro="" textlink="">
      <xdr:nvSpPr>
        <xdr:cNvPr id="268" name="テキスト ボックス 267"/>
        <xdr:cNvSpPr txBox="1"/>
      </xdr:nvSpPr>
      <xdr:spPr>
        <a:xfrm>
          <a:off x="12623800" y="964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49530</xdr:rowOff>
    </xdr:from>
    <xdr:to xmlns:xdr="http://schemas.openxmlformats.org/drawingml/2006/spreadsheetDrawing">
      <xdr:col>82</xdr:col>
      <xdr:colOff>158750</xdr:colOff>
      <xdr:row>55</xdr:row>
      <xdr:rowOff>151130</xdr:rowOff>
    </xdr:to>
    <xdr:sp macro="" textlink="">
      <xdr:nvSpPr>
        <xdr:cNvPr id="274" name="楕円 273"/>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66040</xdr:rowOff>
    </xdr:from>
    <xdr:ext cx="762000" cy="258445"/>
    <xdr:sp macro="" textlink="">
      <xdr:nvSpPr>
        <xdr:cNvPr id="275" name="その他該当値テキスト"/>
        <xdr:cNvSpPr txBox="1"/>
      </xdr:nvSpPr>
      <xdr:spPr>
        <a:xfrm>
          <a:off x="165989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83820</xdr:rowOff>
    </xdr:from>
    <xdr:to xmlns:xdr="http://schemas.openxmlformats.org/drawingml/2006/spreadsheetDrawing">
      <xdr:col>78</xdr:col>
      <xdr:colOff>120650</xdr:colOff>
      <xdr:row>59</xdr:row>
      <xdr:rowOff>13970</xdr:rowOff>
    </xdr:to>
    <xdr:sp macro="" textlink="">
      <xdr:nvSpPr>
        <xdr:cNvPr id="276" name="楕円 275"/>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170180</xdr:rowOff>
    </xdr:from>
    <xdr:ext cx="736600" cy="259080"/>
    <xdr:sp macro="" textlink="">
      <xdr:nvSpPr>
        <xdr:cNvPr id="277" name="テキスト ボックス 276"/>
        <xdr:cNvSpPr txBox="1"/>
      </xdr:nvSpPr>
      <xdr:spPr>
        <a:xfrm>
          <a:off x="15290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167640</xdr:rowOff>
    </xdr:from>
    <xdr:to xmlns:xdr="http://schemas.openxmlformats.org/drawingml/2006/spreadsheetDrawing">
      <xdr:col>74</xdr:col>
      <xdr:colOff>31750</xdr:colOff>
      <xdr:row>59</xdr:row>
      <xdr:rowOff>97790</xdr:rowOff>
    </xdr:to>
    <xdr:sp macro="" textlink="">
      <xdr:nvSpPr>
        <xdr:cNvPr id="278" name="楕円 277"/>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82550</xdr:rowOff>
    </xdr:from>
    <xdr:ext cx="762000" cy="259080"/>
    <xdr:sp macro="" textlink="">
      <xdr:nvSpPr>
        <xdr:cNvPr id="279" name="テキスト ボックス 278"/>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80" name="楕円 279"/>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33020</xdr:rowOff>
    </xdr:from>
    <xdr:ext cx="761365" cy="259080"/>
    <xdr:sp macro="" textlink="">
      <xdr:nvSpPr>
        <xdr:cNvPr id="281" name="テキスト ボックス 280"/>
        <xdr:cNvSpPr txBox="1"/>
      </xdr:nvSpPr>
      <xdr:spPr>
        <a:xfrm>
          <a:off x="13512800" y="9977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102870</xdr:rowOff>
    </xdr:from>
    <xdr:to xmlns:xdr="http://schemas.openxmlformats.org/drawingml/2006/spreadsheetDrawing">
      <xdr:col>65</xdr:col>
      <xdr:colOff>53975</xdr:colOff>
      <xdr:row>58</xdr:row>
      <xdr:rowOff>33020</xdr:rowOff>
    </xdr:to>
    <xdr:sp macro="" textlink="">
      <xdr:nvSpPr>
        <xdr:cNvPr id="282" name="楕円 281"/>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17780</xdr:rowOff>
    </xdr:from>
    <xdr:ext cx="762000" cy="258445"/>
    <xdr:sp macro="" textlink="">
      <xdr:nvSpPr>
        <xdr:cNvPr id="283" name="テキスト ボックス 282"/>
        <xdr:cNvSpPr txBox="1"/>
      </xdr:nvSpPr>
      <xdr:spPr>
        <a:xfrm>
          <a:off x="1262380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前年度に比べて、</a:t>
          </a:r>
          <a:r>
            <a:rPr lang="en-US" altLang="ja-JP" sz="1300">
              <a:solidFill>
                <a:schemeClr val="dk1"/>
              </a:solidFill>
              <a:effectLst/>
              <a:latin typeface="ＭＳ Ｐゴシック"/>
              <a:ea typeface="ＭＳ Ｐゴシック"/>
              <a:cs typeface="+mn-cs"/>
            </a:rPr>
            <a:t>6.5</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増加</a:t>
          </a:r>
          <a:r>
            <a:rPr lang="ja-JP" altLang="ja-JP" sz="1300">
              <a:solidFill>
                <a:schemeClr val="dk1"/>
              </a:solidFill>
              <a:effectLst/>
              <a:latin typeface="ＭＳ Ｐゴシック"/>
              <a:ea typeface="ＭＳ Ｐゴシック"/>
              <a:cs typeface="+mn-cs"/>
            </a:rPr>
            <a:t>した。主な要因としては</a:t>
          </a:r>
          <a:r>
            <a:rPr lang="ja-JP" altLang="en-US" sz="1300">
              <a:solidFill>
                <a:schemeClr val="dk1"/>
              </a:solidFill>
              <a:effectLst/>
              <a:latin typeface="ＭＳ Ｐゴシック"/>
              <a:ea typeface="ＭＳ Ｐゴシック"/>
              <a:cs typeface="+mn-cs"/>
            </a:rPr>
            <a:t>下水道事業が特別会計から事業会計に移行し、繰出金から補助費等となったためである</a:t>
          </a:r>
          <a:r>
            <a:rPr lang="ja-JP" altLang="ja-JP" sz="1300">
              <a:solidFill>
                <a:schemeClr val="dk1"/>
              </a:solidFill>
              <a:effectLst/>
              <a:latin typeface="ＭＳ Ｐゴシック"/>
              <a:ea typeface="ＭＳ Ｐゴシック"/>
              <a:cs typeface="+mn-cs"/>
            </a:rPr>
            <a:t>。現在、各種団体への補助金の見直しや廃止を含め、適正な補助金の交付について検討している。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38100</xdr:rowOff>
    </xdr:to>
    <xdr:cxnSp macro="">
      <xdr:nvCxnSpPr>
        <xdr:cNvPr id="308" name="直線コネクタ 307"/>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9"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10" name="直線コネクタ 309"/>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37</xdr:row>
      <xdr:rowOff>111125</xdr:rowOff>
    </xdr:to>
    <xdr:cxnSp macro="">
      <xdr:nvCxnSpPr>
        <xdr:cNvPr id="313" name="直線コネクタ 312"/>
        <xdr:cNvCxnSpPr/>
      </xdr:nvCxnSpPr>
      <xdr:spPr>
        <a:xfrm>
          <a:off x="15671800" y="615759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31115</xdr:rowOff>
    </xdr:from>
    <xdr:ext cx="762000" cy="258445"/>
    <xdr:sp macro="" textlink="">
      <xdr:nvSpPr>
        <xdr:cNvPr id="314" name="補助費等平均値テキスト"/>
        <xdr:cNvSpPr txBox="1"/>
      </xdr:nvSpPr>
      <xdr:spPr>
        <a:xfrm>
          <a:off x="16598900" y="6203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15" name="フローチャート: 判断 314"/>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36</xdr:row>
      <xdr:rowOff>26670</xdr:rowOff>
    </xdr:to>
    <xdr:cxnSp macro="">
      <xdr:nvCxnSpPr>
        <xdr:cNvPr id="316" name="直線コネクタ 315"/>
        <xdr:cNvCxnSpPr/>
      </xdr:nvCxnSpPr>
      <xdr:spPr>
        <a:xfrm flipV="1">
          <a:off x="14782800" y="61575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7" name="フローチャート: 判断 316"/>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45720</xdr:rowOff>
    </xdr:from>
    <xdr:ext cx="736600" cy="259080"/>
    <xdr:sp macro="" textlink="">
      <xdr:nvSpPr>
        <xdr:cNvPr id="318" name="テキスト ボックス 317"/>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26670</xdr:rowOff>
    </xdr:from>
    <xdr:to xmlns:xdr="http://schemas.openxmlformats.org/drawingml/2006/spreadsheetDrawing">
      <xdr:col>73</xdr:col>
      <xdr:colOff>180975</xdr:colOff>
      <xdr:row>36</xdr:row>
      <xdr:rowOff>31115</xdr:rowOff>
    </xdr:to>
    <xdr:cxnSp macro="">
      <xdr:nvCxnSpPr>
        <xdr:cNvPr id="319" name="直線コネクタ 318"/>
        <xdr:cNvCxnSpPr/>
      </xdr:nvCxnSpPr>
      <xdr:spPr>
        <a:xfrm flipV="1">
          <a:off x="13893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20" name="フローチャート: 判断 319"/>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8445"/>
    <xdr:sp macro="" textlink="">
      <xdr:nvSpPr>
        <xdr:cNvPr id="321" name="テキスト ボックス 320"/>
        <xdr:cNvSpPr txBox="1"/>
      </xdr:nvSpPr>
      <xdr:spPr>
        <a:xfrm>
          <a:off x="14401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31115</xdr:rowOff>
    </xdr:from>
    <xdr:to xmlns:xdr="http://schemas.openxmlformats.org/drawingml/2006/spreadsheetDrawing">
      <xdr:col>69</xdr:col>
      <xdr:colOff>92075</xdr:colOff>
      <xdr:row>36</xdr:row>
      <xdr:rowOff>72390</xdr:rowOff>
    </xdr:to>
    <xdr:cxnSp macro="">
      <xdr:nvCxnSpPr>
        <xdr:cNvPr id="322" name="直線コネクタ 321"/>
        <xdr:cNvCxnSpPr/>
      </xdr:nvCxnSpPr>
      <xdr:spPr>
        <a:xfrm flipV="1">
          <a:off x="13004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23" name="フローチャート: 判断 322"/>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9525</xdr:rowOff>
    </xdr:from>
    <xdr:ext cx="761365" cy="258445"/>
    <xdr:sp macro="" textlink="">
      <xdr:nvSpPr>
        <xdr:cNvPr id="324" name="テキスト ボックス 323"/>
        <xdr:cNvSpPr txBox="1"/>
      </xdr:nvSpPr>
      <xdr:spPr>
        <a:xfrm>
          <a:off x="13512800" y="635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5" name="フローチャート: 判断 324"/>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26" name="テキスト ボックス 325"/>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32" name="楕円 331"/>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32385</xdr:rowOff>
    </xdr:from>
    <xdr:ext cx="762000" cy="258445"/>
    <xdr:sp macro="" textlink="">
      <xdr:nvSpPr>
        <xdr:cNvPr id="333" name="補助費等該当値テキスト"/>
        <xdr:cNvSpPr txBox="1"/>
      </xdr:nvSpPr>
      <xdr:spPr>
        <a:xfrm>
          <a:off x="1659890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4" name="楕円 333"/>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5" name="テキスト ボックス 334"/>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147320</xdr:rowOff>
    </xdr:from>
    <xdr:to xmlns:xdr="http://schemas.openxmlformats.org/drawingml/2006/spreadsheetDrawing">
      <xdr:col>74</xdr:col>
      <xdr:colOff>31750</xdr:colOff>
      <xdr:row>36</xdr:row>
      <xdr:rowOff>77470</xdr:rowOff>
    </xdr:to>
    <xdr:sp macro="" textlink="">
      <xdr:nvSpPr>
        <xdr:cNvPr id="336" name="楕円 335"/>
        <xdr:cNvSpPr/>
      </xdr:nvSpPr>
      <xdr:spPr>
        <a:xfrm>
          <a:off x="14732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87630</xdr:rowOff>
    </xdr:from>
    <xdr:ext cx="762000" cy="258445"/>
    <xdr:sp macro="" textlink="">
      <xdr:nvSpPr>
        <xdr:cNvPr id="337" name="テキスト ボックス 336"/>
        <xdr:cNvSpPr txBox="1"/>
      </xdr:nvSpPr>
      <xdr:spPr>
        <a:xfrm>
          <a:off x="1440180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38" name="楕円 337"/>
        <xdr:cNvSpPr/>
      </xdr:nvSpPr>
      <xdr:spPr>
        <a:xfrm>
          <a:off x="13843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61365" cy="259080"/>
    <xdr:sp macro="" textlink="">
      <xdr:nvSpPr>
        <xdr:cNvPr id="339" name="テキスト ボックス 338"/>
        <xdr:cNvSpPr txBox="1"/>
      </xdr:nvSpPr>
      <xdr:spPr>
        <a:xfrm>
          <a:off x="13512800" y="592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40" name="楕円 339"/>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8445"/>
    <xdr:sp macro="" textlink="">
      <xdr:nvSpPr>
        <xdr:cNvPr id="341" name="テキスト ボックス 340"/>
        <xdr:cNvSpPr txBox="1"/>
      </xdr:nvSpPr>
      <xdr:spPr>
        <a:xfrm>
          <a:off x="126238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前年度より</a:t>
          </a:r>
          <a:r>
            <a:rPr lang="en-US" altLang="ja-JP" sz="1300">
              <a:solidFill>
                <a:schemeClr val="dk1"/>
              </a:solidFill>
              <a:effectLst/>
              <a:latin typeface="ＭＳ Ｐゴシック"/>
              <a:ea typeface="ＭＳ Ｐゴシック"/>
              <a:cs typeface="+mn-cs"/>
            </a:rPr>
            <a:t>1.8</a:t>
          </a:r>
          <a:r>
            <a:rPr lang="ja-JP" altLang="ja-JP" sz="1300">
              <a:solidFill>
                <a:schemeClr val="dk1"/>
              </a:solidFill>
              <a:effectLst/>
              <a:latin typeface="ＭＳ Ｐゴシック"/>
              <a:ea typeface="ＭＳ Ｐゴシック"/>
              <a:cs typeface="+mn-cs"/>
            </a:rPr>
            <a:t>ポイント上昇し、類似団体平均を</a:t>
          </a:r>
          <a:r>
            <a:rPr lang="ja-JP" altLang="en-US" sz="1300">
              <a:solidFill>
                <a:schemeClr val="dk1"/>
              </a:solidFill>
              <a:effectLst/>
              <a:latin typeface="ＭＳ Ｐゴシック"/>
              <a:ea typeface="ＭＳ Ｐゴシック"/>
              <a:cs typeface="+mn-cs"/>
            </a:rPr>
            <a:t>上回った</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新市建設計画事業の進行に伴った合併特例債</a:t>
          </a:r>
          <a:r>
            <a:rPr lang="ja-JP" altLang="en-US" sz="1300">
              <a:solidFill>
                <a:schemeClr val="dk1"/>
              </a:solidFill>
              <a:effectLst/>
              <a:latin typeface="ＭＳ Ｐゴシック"/>
              <a:ea typeface="ＭＳ Ｐゴシック"/>
              <a:cs typeface="+mn-cs"/>
            </a:rPr>
            <a:t>等</a:t>
          </a:r>
          <a:r>
            <a:rPr lang="ja-JP" altLang="ja-JP" sz="1300">
              <a:solidFill>
                <a:schemeClr val="dk1"/>
              </a:solidFill>
              <a:effectLst/>
              <a:latin typeface="ＭＳ Ｐゴシック"/>
              <a:ea typeface="ＭＳ Ｐゴシック"/>
              <a:cs typeface="+mn-cs"/>
            </a:rPr>
            <a:t>に係る元利償還金について増加が見込まれる。普通交付税の算入措置のある有利な地方債の活用に努めているが、交付税措置があるとしても経常収支比率の増加は避けられない。慎重な財政運営を行い、公債費の増加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7" name="テキスト ボックス 35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9" name="テキスト ボックス 35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1" name="テキスト ボックス 36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3" name="テキスト ボックス 36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5" name="テキスト ボックス 36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7" name="テキスト ボックス 366"/>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81</xdr:row>
      <xdr:rowOff>153670</xdr:rowOff>
    </xdr:to>
    <xdr:cxnSp macro="">
      <xdr:nvCxnSpPr>
        <xdr:cNvPr id="369" name="直線コネクタ 368"/>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7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71" name="直線コネクタ 37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62000" cy="258445"/>
    <xdr:sp macro="" textlink="">
      <xdr:nvSpPr>
        <xdr:cNvPr id="372" name="公債費最大値テキスト"/>
        <xdr:cNvSpPr txBox="1"/>
      </xdr:nvSpPr>
      <xdr:spPr>
        <a:xfrm>
          <a:off x="4914900" y="1242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73" name="直線コネクタ 372"/>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123190</xdr:rowOff>
    </xdr:from>
    <xdr:to xmlns:xdr="http://schemas.openxmlformats.org/drawingml/2006/spreadsheetDrawing">
      <xdr:col>24</xdr:col>
      <xdr:colOff>25400</xdr:colOff>
      <xdr:row>78</xdr:row>
      <xdr:rowOff>88900</xdr:rowOff>
    </xdr:to>
    <xdr:cxnSp macro="">
      <xdr:nvCxnSpPr>
        <xdr:cNvPr id="374" name="直線コネクタ 373"/>
        <xdr:cNvCxnSpPr/>
      </xdr:nvCxnSpPr>
      <xdr:spPr>
        <a:xfrm>
          <a:off x="3987800" y="133248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31750</xdr:rowOff>
    </xdr:from>
    <xdr:ext cx="762000" cy="258445"/>
    <xdr:sp macro="" textlink="">
      <xdr:nvSpPr>
        <xdr:cNvPr id="375" name="公債費平均値テキスト"/>
        <xdr:cNvSpPr txBox="1"/>
      </xdr:nvSpPr>
      <xdr:spPr>
        <a:xfrm>
          <a:off x="4914900" y="13233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15240</xdr:rowOff>
    </xdr:from>
    <xdr:to xmlns:xdr="http://schemas.openxmlformats.org/drawingml/2006/spreadsheetDrawing">
      <xdr:col>24</xdr:col>
      <xdr:colOff>76200</xdr:colOff>
      <xdr:row>78</xdr:row>
      <xdr:rowOff>116840</xdr:rowOff>
    </xdr:to>
    <xdr:sp macro="" textlink="">
      <xdr:nvSpPr>
        <xdr:cNvPr id="376" name="フローチャート: 判断 375"/>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62230</xdr:rowOff>
    </xdr:from>
    <xdr:to xmlns:xdr="http://schemas.openxmlformats.org/drawingml/2006/spreadsheetDrawing">
      <xdr:col>19</xdr:col>
      <xdr:colOff>187325</xdr:colOff>
      <xdr:row>77</xdr:row>
      <xdr:rowOff>123190</xdr:rowOff>
    </xdr:to>
    <xdr:cxnSp macro="">
      <xdr:nvCxnSpPr>
        <xdr:cNvPr id="377" name="直線コネクタ 376"/>
        <xdr:cNvCxnSpPr/>
      </xdr:nvCxnSpPr>
      <xdr:spPr>
        <a:xfrm>
          <a:off x="3098800" y="13263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8" name="フローチャート: 判断 377"/>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35965" cy="259080"/>
    <xdr:sp macro="" textlink="">
      <xdr:nvSpPr>
        <xdr:cNvPr id="379" name="テキスト ボックス 378"/>
        <xdr:cNvSpPr txBox="1"/>
      </xdr:nvSpPr>
      <xdr:spPr>
        <a:xfrm>
          <a:off x="3606800" y="13474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8890</xdr:rowOff>
    </xdr:from>
    <xdr:to xmlns:xdr="http://schemas.openxmlformats.org/drawingml/2006/spreadsheetDrawing">
      <xdr:col>15</xdr:col>
      <xdr:colOff>98425</xdr:colOff>
      <xdr:row>77</xdr:row>
      <xdr:rowOff>62230</xdr:rowOff>
    </xdr:to>
    <xdr:cxnSp macro="">
      <xdr:nvCxnSpPr>
        <xdr:cNvPr id="380" name="直線コネクタ 379"/>
        <xdr:cNvCxnSpPr/>
      </xdr:nvCxnSpPr>
      <xdr:spPr>
        <a:xfrm>
          <a:off x="2209800" y="132105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0</xdr:rowOff>
    </xdr:from>
    <xdr:to xmlns:xdr="http://schemas.openxmlformats.org/drawingml/2006/spreadsheetDrawing">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86360</xdr:rowOff>
    </xdr:from>
    <xdr:ext cx="762000" cy="258445"/>
    <xdr:sp macro="" textlink="">
      <xdr:nvSpPr>
        <xdr:cNvPr id="382" name="テキスト ボックス 381"/>
        <xdr:cNvSpPr txBox="1"/>
      </xdr:nvSpPr>
      <xdr:spPr>
        <a:xfrm>
          <a:off x="2717800"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157480</xdr:rowOff>
    </xdr:from>
    <xdr:to xmlns:xdr="http://schemas.openxmlformats.org/drawingml/2006/spreadsheetDrawing">
      <xdr:col>11</xdr:col>
      <xdr:colOff>9525</xdr:colOff>
      <xdr:row>77</xdr:row>
      <xdr:rowOff>8890</xdr:rowOff>
    </xdr:to>
    <xdr:cxnSp macro="">
      <xdr:nvCxnSpPr>
        <xdr:cNvPr id="383" name="直線コネクタ 382"/>
        <xdr:cNvCxnSpPr/>
      </xdr:nvCxnSpPr>
      <xdr:spPr>
        <a:xfrm>
          <a:off x="1320800" y="13187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22860</xdr:rowOff>
    </xdr:from>
    <xdr:to xmlns:xdr="http://schemas.openxmlformats.org/drawingml/2006/spreadsheetDrawing">
      <xdr:col>11</xdr:col>
      <xdr:colOff>60325</xdr:colOff>
      <xdr:row>78</xdr:row>
      <xdr:rowOff>124460</xdr:rowOff>
    </xdr:to>
    <xdr:sp macro="" textlink="">
      <xdr:nvSpPr>
        <xdr:cNvPr id="384" name="フローチャート: 判断 383"/>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109220</xdr:rowOff>
    </xdr:from>
    <xdr:ext cx="761365" cy="258445"/>
    <xdr:sp macro="" textlink="">
      <xdr:nvSpPr>
        <xdr:cNvPr id="385" name="テキスト ボックス 384"/>
        <xdr:cNvSpPr txBox="1"/>
      </xdr:nvSpPr>
      <xdr:spPr>
        <a:xfrm>
          <a:off x="1828800" y="1348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61365" cy="259080"/>
    <xdr:sp macro="" textlink="">
      <xdr:nvSpPr>
        <xdr:cNvPr id="387" name="テキスト ボックス 386"/>
        <xdr:cNvSpPr txBox="1"/>
      </xdr:nvSpPr>
      <xdr:spPr>
        <a:xfrm>
          <a:off x="939800" y="1348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0" name="テキスト ボックス 38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38100</xdr:rowOff>
    </xdr:from>
    <xdr:to xmlns:xdr="http://schemas.openxmlformats.org/drawingml/2006/spreadsheetDrawing">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10160</xdr:rowOff>
    </xdr:from>
    <xdr:ext cx="762000" cy="259080"/>
    <xdr:sp macro="" textlink="">
      <xdr:nvSpPr>
        <xdr:cNvPr id="394" name="公債費該当値テキスト"/>
        <xdr:cNvSpPr txBox="1"/>
      </xdr:nvSpPr>
      <xdr:spPr>
        <a:xfrm>
          <a:off x="4914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95" name="楕円 394"/>
        <xdr:cNvSpPr/>
      </xdr:nvSpPr>
      <xdr:spPr>
        <a:xfrm>
          <a:off x="3937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xdr:rowOff>
    </xdr:from>
    <xdr:ext cx="735965" cy="259080"/>
    <xdr:sp macro="" textlink="">
      <xdr:nvSpPr>
        <xdr:cNvPr id="396" name="テキスト ボックス 395"/>
        <xdr:cNvSpPr txBox="1"/>
      </xdr:nvSpPr>
      <xdr:spPr>
        <a:xfrm>
          <a:off x="3606800" y="13042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97" name="楕円 396"/>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2000" cy="258445"/>
    <xdr:sp macro="" textlink="">
      <xdr:nvSpPr>
        <xdr:cNvPr id="398" name="テキスト ボックス 397"/>
        <xdr:cNvSpPr txBox="1"/>
      </xdr:nvSpPr>
      <xdr:spPr>
        <a:xfrm>
          <a:off x="2717800" y="1298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129540</xdr:rowOff>
    </xdr:from>
    <xdr:to xmlns:xdr="http://schemas.openxmlformats.org/drawingml/2006/spreadsheetDrawing">
      <xdr:col>11</xdr:col>
      <xdr:colOff>60325</xdr:colOff>
      <xdr:row>77</xdr:row>
      <xdr:rowOff>59690</xdr:rowOff>
    </xdr:to>
    <xdr:sp macro="" textlink="">
      <xdr:nvSpPr>
        <xdr:cNvPr id="399" name="楕円 398"/>
        <xdr:cNvSpPr/>
      </xdr:nvSpPr>
      <xdr:spPr>
        <a:xfrm>
          <a:off x="2159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69850</xdr:rowOff>
    </xdr:from>
    <xdr:ext cx="761365" cy="259080"/>
    <xdr:sp macro="" textlink="">
      <xdr:nvSpPr>
        <xdr:cNvPr id="400" name="テキスト ボックス 399"/>
        <xdr:cNvSpPr txBox="1"/>
      </xdr:nvSpPr>
      <xdr:spPr>
        <a:xfrm>
          <a:off x="1828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401" name="楕円 400"/>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46990</xdr:rowOff>
    </xdr:from>
    <xdr:ext cx="761365" cy="259080"/>
    <xdr:sp macro="" textlink="">
      <xdr:nvSpPr>
        <xdr:cNvPr id="402" name="テキスト ボックス 401"/>
        <xdr:cNvSpPr txBox="1"/>
      </xdr:nvSpPr>
      <xdr:spPr>
        <a:xfrm>
          <a:off x="93980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公債費以外の経常収支比率が類似団体平均より上回る理由は、経常収支比率に占める、物件費の割合が高くなったことによる。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扶助費、物件費、人件費を中心に歳出全般のコスト削減や事業の選択と集中に努め経常経費の抑制に努める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4" name="テキスト ボックス 41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6" name="テキスト ボックス 41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8" name="テキスト ボックス 41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0" name="テキスト ボックス 41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2" name="テキスト ボックス 42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4" name="テキスト ボックス 42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6" name="テキスト ボックス 42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xdr:rowOff>
    </xdr:from>
    <xdr:to xmlns:xdr="http://schemas.openxmlformats.org/drawingml/2006/spreadsheetDrawing">
      <xdr:col>82</xdr:col>
      <xdr:colOff>107950</xdr:colOff>
      <xdr:row>80</xdr:row>
      <xdr:rowOff>49530</xdr:rowOff>
    </xdr:to>
    <xdr:cxnSp macro="">
      <xdr:nvCxnSpPr>
        <xdr:cNvPr id="428" name="直線コネクタ 427"/>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21590</xdr:rowOff>
    </xdr:from>
    <xdr:ext cx="762000" cy="259080"/>
    <xdr:sp macro="" textlink="">
      <xdr:nvSpPr>
        <xdr:cNvPr id="429" name="公債費以外最小値テキスト"/>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49530</xdr:rowOff>
    </xdr:from>
    <xdr:to xmlns:xdr="http://schemas.openxmlformats.org/drawingml/2006/spreadsheetDrawing">
      <xdr:col>82</xdr:col>
      <xdr:colOff>196850</xdr:colOff>
      <xdr:row>80</xdr:row>
      <xdr:rowOff>49530</xdr:rowOff>
    </xdr:to>
    <xdr:cxnSp macro="">
      <xdr:nvCxnSpPr>
        <xdr:cNvPr id="430" name="直線コネクタ 429"/>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99060</xdr:rowOff>
    </xdr:from>
    <xdr:ext cx="762000" cy="258445"/>
    <xdr:sp macro="" textlink="">
      <xdr:nvSpPr>
        <xdr:cNvPr id="431" name="公債費以外最大値テキスト"/>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xdr:rowOff>
    </xdr:from>
    <xdr:to xmlns:xdr="http://schemas.openxmlformats.org/drawingml/2006/spreadsheetDrawing">
      <xdr:col>82</xdr:col>
      <xdr:colOff>196850</xdr:colOff>
      <xdr:row>74</xdr:row>
      <xdr:rowOff>12700</xdr:rowOff>
    </xdr:to>
    <xdr:cxnSp macro="">
      <xdr:nvCxnSpPr>
        <xdr:cNvPr id="432" name="直線コネクタ 431"/>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145415</xdr:rowOff>
    </xdr:from>
    <xdr:to xmlns:xdr="http://schemas.openxmlformats.org/drawingml/2006/spreadsheetDrawing">
      <xdr:col>82</xdr:col>
      <xdr:colOff>107950</xdr:colOff>
      <xdr:row>79</xdr:row>
      <xdr:rowOff>69850</xdr:rowOff>
    </xdr:to>
    <xdr:cxnSp macro="">
      <xdr:nvCxnSpPr>
        <xdr:cNvPr id="433" name="直線コネクタ 432"/>
        <xdr:cNvCxnSpPr/>
      </xdr:nvCxnSpPr>
      <xdr:spPr>
        <a:xfrm flipV="1">
          <a:off x="15671800" y="135185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166370</xdr:rowOff>
    </xdr:from>
    <xdr:ext cx="762000" cy="258445"/>
    <xdr:sp macro="" textlink="">
      <xdr:nvSpPr>
        <xdr:cNvPr id="434" name="公債費以外平均値テキスト"/>
        <xdr:cNvSpPr txBox="1"/>
      </xdr:nvSpPr>
      <xdr:spPr>
        <a:xfrm>
          <a:off x="16598900" y="13025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149225</xdr:rowOff>
    </xdr:from>
    <xdr:to xmlns:xdr="http://schemas.openxmlformats.org/drawingml/2006/spreadsheetDrawing">
      <xdr:col>82</xdr:col>
      <xdr:colOff>158750</xdr:colOff>
      <xdr:row>77</xdr:row>
      <xdr:rowOff>79375</xdr:rowOff>
    </xdr:to>
    <xdr:sp macro="" textlink="">
      <xdr:nvSpPr>
        <xdr:cNvPr id="435" name="フローチャート: 判断 434"/>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69850</xdr:rowOff>
    </xdr:from>
    <xdr:to xmlns:xdr="http://schemas.openxmlformats.org/drawingml/2006/spreadsheetDrawing">
      <xdr:col>78</xdr:col>
      <xdr:colOff>69850</xdr:colOff>
      <xdr:row>79</xdr:row>
      <xdr:rowOff>138430</xdr:rowOff>
    </xdr:to>
    <xdr:cxnSp macro="">
      <xdr:nvCxnSpPr>
        <xdr:cNvPr id="436" name="直線コネクタ 435"/>
        <xdr:cNvCxnSpPr/>
      </xdr:nvCxnSpPr>
      <xdr:spPr>
        <a:xfrm flipV="1">
          <a:off x="14782800" y="1361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27940</xdr:rowOff>
    </xdr:from>
    <xdr:to xmlns:xdr="http://schemas.openxmlformats.org/drawingml/2006/spreadsheetDrawing">
      <xdr:col>78</xdr:col>
      <xdr:colOff>120650</xdr:colOff>
      <xdr:row>77</xdr:row>
      <xdr:rowOff>129540</xdr:rowOff>
    </xdr:to>
    <xdr:sp macro="" textlink="">
      <xdr:nvSpPr>
        <xdr:cNvPr id="437" name="フローチャート: 判断 436"/>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139700</xdr:rowOff>
    </xdr:from>
    <xdr:ext cx="736600" cy="259080"/>
    <xdr:sp macro="" textlink="">
      <xdr:nvSpPr>
        <xdr:cNvPr id="438" name="テキスト ボックス 437"/>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19685</xdr:rowOff>
    </xdr:from>
    <xdr:to xmlns:xdr="http://schemas.openxmlformats.org/drawingml/2006/spreadsheetDrawing">
      <xdr:col>73</xdr:col>
      <xdr:colOff>180975</xdr:colOff>
      <xdr:row>79</xdr:row>
      <xdr:rowOff>138430</xdr:rowOff>
    </xdr:to>
    <xdr:cxnSp macro="">
      <xdr:nvCxnSpPr>
        <xdr:cNvPr id="439" name="直線コネクタ 438"/>
        <xdr:cNvCxnSpPr/>
      </xdr:nvCxnSpPr>
      <xdr:spPr>
        <a:xfrm>
          <a:off x="13893800" y="135642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40" name="フローチャート: 判断 439"/>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116840</xdr:rowOff>
    </xdr:from>
    <xdr:ext cx="762000" cy="259080"/>
    <xdr:sp macro="" textlink="">
      <xdr:nvSpPr>
        <xdr:cNvPr id="441" name="テキスト ボックス 440"/>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19685</xdr:rowOff>
    </xdr:from>
    <xdr:to xmlns:xdr="http://schemas.openxmlformats.org/drawingml/2006/spreadsheetDrawing">
      <xdr:col>69</xdr:col>
      <xdr:colOff>92075</xdr:colOff>
      <xdr:row>79</xdr:row>
      <xdr:rowOff>88265</xdr:rowOff>
    </xdr:to>
    <xdr:cxnSp macro="">
      <xdr:nvCxnSpPr>
        <xdr:cNvPr id="442" name="直線コネクタ 441"/>
        <xdr:cNvCxnSpPr/>
      </xdr:nvCxnSpPr>
      <xdr:spPr>
        <a:xfrm flipV="1">
          <a:off x="13004800" y="135642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3" name="フローチャート: 判断 442"/>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1365" cy="259080"/>
    <xdr:sp macro="" textlink="">
      <xdr:nvSpPr>
        <xdr:cNvPr id="444" name="テキスト ボックス 443"/>
        <xdr:cNvSpPr txBox="1"/>
      </xdr:nvSpPr>
      <xdr:spPr>
        <a:xfrm>
          <a:off x="13512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6" name="テキスト ボックス 445"/>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8" name="テキスト ボックス 44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9" name="テキスト ボックス 44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1" name="テキスト ボックス 45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94615</xdr:rowOff>
    </xdr:from>
    <xdr:to xmlns:xdr="http://schemas.openxmlformats.org/drawingml/2006/spreadsheetDrawing">
      <xdr:col>82</xdr:col>
      <xdr:colOff>158750</xdr:colOff>
      <xdr:row>79</xdr:row>
      <xdr:rowOff>24765</xdr:rowOff>
    </xdr:to>
    <xdr:sp macro="" textlink="">
      <xdr:nvSpPr>
        <xdr:cNvPr id="452" name="楕円 451"/>
        <xdr:cNvSpPr/>
      </xdr:nvSpPr>
      <xdr:spPr>
        <a:xfrm>
          <a:off x="16459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66675</xdr:rowOff>
    </xdr:from>
    <xdr:ext cx="762000" cy="258445"/>
    <xdr:sp macro="" textlink="">
      <xdr:nvSpPr>
        <xdr:cNvPr id="453" name="公債費以外該当値テキスト"/>
        <xdr:cNvSpPr txBox="1"/>
      </xdr:nvSpPr>
      <xdr:spPr>
        <a:xfrm>
          <a:off x="16598900" y="1343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19050</xdr:rowOff>
    </xdr:from>
    <xdr:to xmlns:xdr="http://schemas.openxmlformats.org/drawingml/2006/spreadsheetDrawing">
      <xdr:col>78</xdr:col>
      <xdr:colOff>120650</xdr:colOff>
      <xdr:row>79</xdr:row>
      <xdr:rowOff>120650</xdr:rowOff>
    </xdr:to>
    <xdr:sp macro="" textlink="">
      <xdr:nvSpPr>
        <xdr:cNvPr id="454" name="楕円 453"/>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105410</xdr:rowOff>
    </xdr:from>
    <xdr:ext cx="736600" cy="259080"/>
    <xdr:sp macro="" textlink="">
      <xdr:nvSpPr>
        <xdr:cNvPr id="455" name="テキスト ボックス 454"/>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87630</xdr:rowOff>
    </xdr:from>
    <xdr:to xmlns:xdr="http://schemas.openxmlformats.org/drawingml/2006/spreadsheetDrawing">
      <xdr:col>74</xdr:col>
      <xdr:colOff>31750</xdr:colOff>
      <xdr:row>80</xdr:row>
      <xdr:rowOff>17780</xdr:rowOff>
    </xdr:to>
    <xdr:sp macro="" textlink="">
      <xdr:nvSpPr>
        <xdr:cNvPr id="456" name="楕円 455"/>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xdr:rowOff>
    </xdr:from>
    <xdr:ext cx="762000" cy="259080"/>
    <xdr:sp macro="" textlink="">
      <xdr:nvSpPr>
        <xdr:cNvPr id="457" name="テキスト ボックス 456"/>
        <xdr:cNvSpPr txBox="1"/>
      </xdr:nvSpPr>
      <xdr:spPr>
        <a:xfrm>
          <a:off x="14401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140335</xdr:rowOff>
    </xdr:from>
    <xdr:to xmlns:xdr="http://schemas.openxmlformats.org/drawingml/2006/spreadsheetDrawing">
      <xdr:col>69</xdr:col>
      <xdr:colOff>142875</xdr:colOff>
      <xdr:row>79</xdr:row>
      <xdr:rowOff>70485</xdr:rowOff>
    </xdr:to>
    <xdr:sp macro="" textlink="">
      <xdr:nvSpPr>
        <xdr:cNvPr id="458" name="楕円 457"/>
        <xdr:cNvSpPr/>
      </xdr:nvSpPr>
      <xdr:spPr>
        <a:xfrm>
          <a:off x="13843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55245</xdr:rowOff>
    </xdr:from>
    <xdr:ext cx="761365" cy="258445"/>
    <xdr:sp macro="" textlink="">
      <xdr:nvSpPr>
        <xdr:cNvPr id="459" name="テキスト ボックス 458"/>
        <xdr:cNvSpPr txBox="1"/>
      </xdr:nvSpPr>
      <xdr:spPr>
        <a:xfrm>
          <a:off x="13512800" y="13599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37465</xdr:rowOff>
    </xdr:from>
    <xdr:to xmlns:xdr="http://schemas.openxmlformats.org/drawingml/2006/spreadsheetDrawing">
      <xdr:col>65</xdr:col>
      <xdr:colOff>53975</xdr:colOff>
      <xdr:row>79</xdr:row>
      <xdr:rowOff>139065</xdr:rowOff>
    </xdr:to>
    <xdr:sp macro="" textlink="">
      <xdr:nvSpPr>
        <xdr:cNvPr id="460" name="楕円 459"/>
        <xdr:cNvSpPr/>
      </xdr:nvSpPr>
      <xdr:spPr>
        <a:xfrm>
          <a:off x="12954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123825</xdr:rowOff>
    </xdr:from>
    <xdr:ext cx="762000" cy="258445"/>
    <xdr:sp macro="" textlink="">
      <xdr:nvSpPr>
        <xdr:cNvPr id="461" name="テキスト ボックス 460"/>
        <xdr:cNvSpPr txBox="1"/>
      </xdr:nvSpPr>
      <xdr:spPr>
        <a:xfrm>
          <a:off x="126238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8255</xdr:rowOff>
    </xdr:from>
    <xdr:to xmlns:xdr="http://schemas.openxmlformats.org/drawingml/2006/spreadsheetDrawing">
      <xdr:col>29</xdr:col>
      <xdr:colOff>127000</xdr:colOff>
      <xdr:row>19</xdr:row>
      <xdr:rowOff>110490</xdr:rowOff>
    </xdr:to>
    <xdr:cxnSp macro="">
      <xdr:nvCxnSpPr>
        <xdr:cNvPr id="47" name="直線コネクタ 46"/>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82550</xdr:rowOff>
    </xdr:from>
    <xdr:ext cx="761365" cy="259080"/>
    <xdr:sp macro="" textlink="">
      <xdr:nvSpPr>
        <xdr:cNvPr id="48" name="人口1人当たり決算額の推移最小値テキスト130"/>
        <xdr:cNvSpPr txBox="1"/>
      </xdr:nvSpPr>
      <xdr:spPr>
        <a:xfrm>
          <a:off x="5740400" y="338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110490</xdr:rowOff>
    </xdr:from>
    <xdr:to xmlns:xdr="http://schemas.openxmlformats.org/drawingml/2006/spreadsheetDrawing">
      <xdr:col>30</xdr:col>
      <xdr:colOff>25400</xdr:colOff>
      <xdr:row>19</xdr:row>
      <xdr:rowOff>110490</xdr:rowOff>
    </xdr:to>
    <xdr:cxnSp macro="">
      <xdr:nvCxnSpPr>
        <xdr:cNvPr id="49" name="直線コネクタ 48"/>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94615</xdr:rowOff>
    </xdr:from>
    <xdr:ext cx="761365" cy="259080"/>
    <xdr:sp macro="" textlink="">
      <xdr:nvSpPr>
        <xdr:cNvPr id="50" name="人口1人当たり決算額の推移最大値テキスト130"/>
        <xdr:cNvSpPr txBox="1"/>
      </xdr:nvSpPr>
      <xdr:spPr>
        <a:xfrm>
          <a:off x="5740400" y="168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8255</xdr:rowOff>
    </xdr:from>
    <xdr:to xmlns:xdr="http://schemas.openxmlformats.org/drawingml/2006/spreadsheetDrawing">
      <xdr:col>30</xdr:col>
      <xdr:colOff>25400</xdr:colOff>
      <xdr:row>11</xdr:row>
      <xdr:rowOff>8255</xdr:rowOff>
    </xdr:to>
    <xdr:cxnSp macro="">
      <xdr:nvCxnSpPr>
        <xdr:cNvPr id="51" name="直線コネクタ 50"/>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164465</xdr:rowOff>
    </xdr:from>
    <xdr:to xmlns:xdr="http://schemas.openxmlformats.org/drawingml/2006/spreadsheetDrawing">
      <xdr:col>29</xdr:col>
      <xdr:colOff>127000</xdr:colOff>
      <xdr:row>16</xdr:row>
      <xdr:rowOff>42545</xdr:rowOff>
    </xdr:to>
    <xdr:cxnSp macro="">
      <xdr:nvCxnSpPr>
        <xdr:cNvPr id="52" name="直線コネクタ 51"/>
        <xdr:cNvCxnSpPr/>
      </xdr:nvCxnSpPr>
      <xdr:spPr>
        <a:xfrm flipV="1">
          <a:off x="5003800" y="278384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109220</xdr:rowOff>
    </xdr:from>
    <xdr:ext cx="761365" cy="258445"/>
    <xdr:sp macro="" textlink="">
      <xdr:nvSpPr>
        <xdr:cNvPr id="53" name="人口1人当たり決算額の推移平均値テキスト130"/>
        <xdr:cNvSpPr txBox="1"/>
      </xdr:nvSpPr>
      <xdr:spPr>
        <a:xfrm>
          <a:off x="5740400" y="2557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92710</xdr:rowOff>
    </xdr:from>
    <xdr:to xmlns:xdr="http://schemas.openxmlformats.org/drawingml/2006/spreadsheetDrawing">
      <xdr:col>29</xdr:col>
      <xdr:colOff>177800</xdr:colOff>
      <xdr:row>16</xdr:row>
      <xdr:rowOff>22860</xdr:rowOff>
    </xdr:to>
    <xdr:sp macro="" textlink="">
      <xdr:nvSpPr>
        <xdr:cNvPr id="54" name="フローチャート: 判断 53"/>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42545</xdr:rowOff>
    </xdr:from>
    <xdr:to xmlns:xdr="http://schemas.openxmlformats.org/drawingml/2006/spreadsheetDrawing">
      <xdr:col>26</xdr:col>
      <xdr:colOff>50800</xdr:colOff>
      <xdr:row>16</xdr:row>
      <xdr:rowOff>53975</xdr:rowOff>
    </xdr:to>
    <xdr:cxnSp macro="">
      <xdr:nvCxnSpPr>
        <xdr:cNvPr id="55" name="直線コネクタ 54"/>
        <xdr:cNvCxnSpPr/>
      </xdr:nvCxnSpPr>
      <xdr:spPr>
        <a:xfrm flipV="1">
          <a:off x="4305300" y="283337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635</xdr:rowOff>
    </xdr:from>
    <xdr:to xmlns:xdr="http://schemas.openxmlformats.org/drawingml/2006/spreadsheetDrawing">
      <xdr:col>26</xdr:col>
      <xdr:colOff>101600</xdr:colOff>
      <xdr:row>16</xdr:row>
      <xdr:rowOff>102235</xdr:rowOff>
    </xdr:to>
    <xdr:sp macro="" textlink="">
      <xdr:nvSpPr>
        <xdr:cNvPr id="56" name="フローチャート: 判断 55"/>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86995</xdr:rowOff>
    </xdr:from>
    <xdr:ext cx="736600" cy="258445"/>
    <xdr:sp macro="" textlink="">
      <xdr:nvSpPr>
        <xdr:cNvPr id="57" name="テキスト ボックス 56"/>
        <xdr:cNvSpPr txBox="1"/>
      </xdr:nvSpPr>
      <xdr:spPr>
        <a:xfrm>
          <a:off x="4622800" y="2877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53975</xdr:rowOff>
    </xdr:from>
    <xdr:to xmlns:xdr="http://schemas.openxmlformats.org/drawingml/2006/spreadsheetDrawing">
      <xdr:col>22</xdr:col>
      <xdr:colOff>114300</xdr:colOff>
      <xdr:row>16</xdr:row>
      <xdr:rowOff>73660</xdr:rowOff>
    </xdr:to>
    <xdr:cxnSp macro="">
      <xdr:nvCxnSpPr>
        <xdr:cNvPr id="58" name="直線コネクタ 57"/>
        <xdr:cNvCxnSpPr/>
      </xdr:nvCxnSpPr>
      <xdr:spPr>
        <a:xfrm flipV="1">
          <a:off x="3606800" y="28448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25400</xdr:rowOff>
    </xdr:from>
    <xdr:to xmlns:xdr="http://schemas.openxmlformats.org/drawingml/2006/spreadsheetDrawing">
      <xdr:col>22</xdr:col>
      <xdr:colOff>165100</xdr:colOff>
      <xdr:row>16</xdr:row>
      <xdr:rowOff>127000</xdr:rowOff>
    </xdr:to>
    <xdr:sp macro="" textlink="">
      <xdr:nvSpPr>
        <xdr:cNvPr id="59" name="フローチャート: 判断 58"/>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111760</xdr:rowOff>
    </xdr:from>
    <xdr:ext cx="762000" cy="258445"/>
    <xdr:sp macro="" textlink="">
      <xdr:nvSpPr>
        <xdr:cNvPr id="60" name="テキスト ボックス 59"/>
        <xdr:cNvSpPr txBox="1"/>
      </xdr:nvSpPr>
      <xdr:spPr>
        <a:xfrm>
          <a:off x="3924300" y="290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24130</xdr:rowOff>
    </xdr:from>
    <xdr:to xmlns:xdr="http://schemas.openxmlformats.org/drawingml/2006/spreadsheetDrawing">
      <xdr:col>18</xdr:col>
      <xdr:colOff>177800</xdr:colOff>
      <xdr:row>16</xdr:row>
      <xdr:rowOff>73660</xdr:rowOff>
    </xdr:to>
    <xdr:cxnSp macro="">
      <xdr:nvCxnSpPr>
        <xdr:cNvPr id="61" name="直線コネクタ 60"/>
        <xdr:cNvCxnSpPr/>
      </xdr:nvCxnSpPr>
      <xdr:spPr>
        <a:xfrm>
          <a:off x="2908300" y="281495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40640</xdr:rowOff>
    </xdr:from>
    <xdr:to xmlns:xdr="http://schemas.openxmlformats.org/drawingml/2006/spreadsheetDrawing">
      <xdr:col>19</xdr:col>
      <xdr:colOff>38100</xdr:colOff>
      <xdr:row>16</xdr:row>
      <xdr:rowOff>141605</xdr:rowOff>
    </xdr:to>
    <xdr:sp macro="" textlink="">
      <xdr:nvSpPr>
        <xdr:cNvPr id="62" name="フローチャート: 判断 61"/>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126365</xdr:rowOff>
    </xdr:from>
    <xdr:ext cx="762000" cy="259080"/>
    <xdr:sp macro="" textlink="">
      <xdr:nvSpPr>
        <xdr:cNvPr id="63" name="テキスト ボックス 62"/>
        <xdr:cNvSpPr txBox="1"/>
      </xdr:nvSpPr>
      <xdr:spPr>
        <a:xfrm>
          <a:off x="32258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57785</xdr:rowOff>
    </xdr:from>
    <xdr:to xmlns:xdr="http://schemas.openxmlformats.org/drawingml/2006/spreadsheetDrawing">
      <xdr:col>15</xdr:col>
      <xdr:colOff>101600</xdr:colOff>
      <xdr:row>16</xdr:row>
      <xdr:rowOff>159385</xdr:rowOff>
    </xdr:to>
    <xdr:sp macro="" textlink="">
      <xdr:nvSpPr>
        <xdr:cNvPr id="64" name="フローチャート: 判断 63"/>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144145</xdr:rowOff>
    </xdr:from>
    <xdr:ext cx="762000" cy="258445"/>
    <xdr:sp macro="" textlink="">
      <xdr:nvSpPr>
        <xdr:cNvPr id="65" name="テキスト ボックス 64"/>
        <xdr:cNvSpPr txBox="1"/>
      </xdr:nvSpPr>
      <xdr:spPr>
        <a:xfrm>
          <a:off x="2527300" y="293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113665</xdr:rowOff>
    </xdr:from>
    <xdr:to xmlns:xdr="http://schemas.openxmlformats.org/drawingml/2006/spreadsheetDrawing">
      <xdr:col>29</xdr:col>
      <xdr:colOff>177800</xdr:colOff>
      <xdr:row>16</xdr:row>
      <xdr:rowOff>43815</xdr:rowOff>
    </xdr:to>
    <xdr:sp macro="" textlink="">
      <xdr:nvSpPr>
        <xdr:cNvPr id="71" name="楕円 70"/>
        <xdr:cNvSpPr/>
      </xdr:nvSpPr>
      <xdr:spPr>
        <a:xfrm>
          <a:off x="5600700" y="27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86360</xdr:rowOff>
    </xdr:from>
    <xdr:ext cx="761365" cy="258445"/>
    <xdr:sp macro="" textlink="">
      <xdr:nvSpPr>
        <xdr:cNvPr id="72" name="人口1人当たり決算額の推移該当値テキスト130"/>
        <xdr:cNvSpPr txBox="1"/>
      </xdr:nvSpPr>
      <xdr:spPr>
        <a:xfrm>
          <a:off x="5740400" y="2705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163195</xdr:rowOff>
    </xdr:from>
    <xdr:to xmlns:xdr="http://schemas.openxmlformats.org/drawingml/2006/spreadsheetDrawing">
      <xdr:col>26</xdr:col>
      <xdr:colOff>101600</xdr:colOff>
      <xdr:row>16</xdr:row>
      <xdr:rowOff>93345</xdr:rowOff>
    </xdr:to>
    <xdr:sp macro="" textlink="">
      <xdr:nvSpPr>
        <xdr:cNvPr id="73" name="楕円 72"/>
        <xdr:cNvSpPr/>
      </xdr:nvSpPr>
      <xdr:spPr>
        <a:xfrm>
          <a:off x="4953000" y="27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103505</xdr:rowOff>
    </xdr:from>
    <xdr:ext cx="736600" cy="259080"/>
    <xdr:sp macro="" textlink="">
      <xdr:nvSpPr>
        <xdr:cNvPr id="74" name="テキスト ボックス 73"/>
        <xdr:cNvSpPr txBox="1"/>
      </xdr:nvSpPr>
      <xdr:spPr>
        <a:xfrm>
          <a:off x="4622800" y="255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3175</xdr:rowOff>
    </xdr:from>
    <xdr:to xmlns:xdr="http://schemas.openxmlformats.org/drawingml/2006/spreadsheetDrawing">
      <xdr:col>22</xdr:col>
      <xdr:colOff>165100</xdr:colOff>
      <xdr:row>16</xdr:row>
      <xdr:rowOff>104775</xdr:rowOff>
    </xdr:to>
    <xdr:sp macro="" textlink="">
      <xdr:nvSpPr>
        <xdr:cNvPr id="75" name="楕円 74"/>
        <xdr:cNvSpPr/>
      </xdr:nvSpPr>
      <xdr:spPr>
        <a:xfrm>
          <a:off x="42545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114935</xdr:rowOff>
    </xdr:from>
    <xdr:ext cx="762000" cy="259080"/>
    <xdr:sp macro="" textlink="">
      <xdr:nvSpPr>
        <xdr:cNvPr id="76" name="テキスト ボックス 75"/>
        <xdr:cNvSpPr txBox="1"/>
      </xdr:nvSpPr>
      <xdr:spPr>
        <a:xfrm>
          <a:off x="39243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22860</xdr:rowOff>
    </xdr:from>
    <xdr:to xmlns:xdr="http://schemas.openxmlformats.org/drawingml/2006/spreadsheetDrawing">
      <xdr:col>19</xdr:col>
      <xdr:colOff>38100</xdr:colOff>
      <xdr:row>16</xdr:row>
      <xdr:rowOff>124460</xdr:rowOff>
    </xdr:to>
    <xdr:sp macro="" textlink="">
      <xdr:nvSpPr>
        <xdr:cNvPr id="77" name="楕円 76"/>
        <xdr:cNvSpPr/>
      </xdr:nvSpPr>
      <xdr:spPr>
        <a:xfrm>
          <a:off x="3556000" y="281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134620</xdr:rowOff>
    </xdr:from>
    <xdr:ext cx="762000" cy="258445"/>
    <xdr:sp macro="" textlink="">
      <xdr:nvSpPr>
        <xdr:cNvPr id="78" name="テキスト ボックス 77"/>
        <xdr:cNvSpPr txBox="1"/>
      </xdr:nvSpPr>
      <xdr:spPr>
        <a:xfrm>
          <a:off x="3225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144780</xdr:rowOff>
    </xdr:from>
    <xdr:to xmlns:xdr="http://schemas.openxmlformats.org/drawingml/2006/spreadsheetDrawing">
      <xdr:col>15</xdr:col>
      <xdr:colOff>101600</xdr:colOff>
      <xdr:row>16</xdr:row>
      <xdr:rowOff>74930</xdr:rowOff>
    </xdr:to>
    <xdr:sp macro="" textlink="">
      <xdr:nvSpPr>
        <xdr:cNvPr id="79" name="楕円 78"/>
        <xdr:cNvSpPr/>
      </xdr:nvSpPr>
      <xdr:spPr>
        <a:xfrm>
          <a:off x="28575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85090</xdr:rowOff>
    </xdr:from>
    <xdr:ext cx="762000" cy="259080"/>
    <xdr:sp macro="" textlink="">
      <xdr:nvSpPr>
        <xdr:cNvPr id="80" name="テキスト ボックス 79"/>
        <xdr:cNvSpPr txBox="1"/>
      </xdr:nvSpPr>
      <xdr:spPr>
        <a:xfrm>
          <a:off x="2527300" y="253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75565</xdr:rowOff>
    </xdr:from>
    <xdr:to xmlns:xdr="http://schemas.openxmlformats.org/drawingml/2006/spreadsheetDrawing">
      <xdr:col>29</xdr:col>
      <xdr:colOff>127000</xdr:colOff>
      <xdr:row>38</xdr:row>
      <xdr:rowOff>88900</xdr:rowOff>
    </xdr:to>
    <xdr:cxnSp macro="">
      <xdr:nvCxnSpPr>
        <xdr:cNvPr id="107" name="直線コネクタ 106"/>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60960</xdr:rowOff>
    </xdr:from>
    <xdr:ext cx="761365" cy="259715"/>
    <xdr:sp macro="" textlink="">
      <xdr:nvSpPr>
        <xdr:cNvPr id="108" name="人口1人当たり決算額の推移最小値テキスト445"/>
        <xdr:cNvSpPr txBox="1"/>
      </xdr:nvSpPr>
      <xdr:spPr>
        <a:xfrm>
          <a:off x="5740400" y="75285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88900</xdr:rowOff>
    </xdr:from>
    <xdr:to xmlns:xdr="http://schemas.openxmlformats.org/drawingml/2006/spreadsheetDrawing">
      <xdr:col>30</xdr:col>
      <xdr:colOff>25400</xdr:colOff>
      <xdr:row>38</xdr:row>
      <xdr:rowOff>88900</xdr:rowOff>
    </xdr:to>
    <xdr:cxnSp macro="">
      <xdr:nvCxnSpPr>
        <xdr:cNvPr id="109" name="直線コネクタ 108"/>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161290</xdr:rowOff>
    </xdr:from>
    <xdr:ext cx="761365" cy="259715"/>
    <xdr:sp macro="" textlink="">
      <xdr:nvSpPr>
        <xdr:cNvPr id="110" name="人口1人当たり決算額の推移最大値テキスト445"/>
        <xdr:cNvSpPr txBox="1"/>
      </xdr:nvSpPr>
      <xdr:spPr>
        <a:xfrm>
          <a:off x="5740400" y="60858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75565</xdr:rowOff>
    </xdr:from>
    <xdr:to xmlns:xdr="http://schemas.openxmlformats.org/drawingml/2006/spreadsheetDrawing">
      <xdr:col>30</xdr:col>
      <xdr:colOff>25400</xdr:colOff>
      <xdr:row>34</xdr:row>
      <xdr:rowOff>75565</xdr:rowOff>
    </xdr:to>
    <xdr:cxnSp macro="">
      <xdr:nvCxnSpPr>
        <xdr:cNvPr id="111" name="直線コネクタ 110"/>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69850</xdr:rowOff>
    </xdr:from>
    <xdr:to xmlns:xdr="http://schemas.openxmlformats.org/drawingml/2006/spreadsheetDrawing">
      <xdr:col>29</xdr:col>
      <xdr:colOff>127000</xdr:colOff>
      <xdr:row>36</xdr:row>
      <xdr:rowOff>144780</xdr:rowOff>
    </xdr:to>
    <xdr:cxnSp macro="">
      <xdr:nvCxnSpPr>
        <xdr:cNvPr id="112" name="直線コネクタ 111"/>
        <xdr:cNvCxnSpPr/>
      </xdr:nvCxnSpPr>
      <xdr:spPr>
        <a:xfrm flipV="1">
          <a:off x="5003800" y="7023100"/>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191135</xdr:rowOff>
    </xdr:from>
    <xdr:ext cx="761365" cy="258445"/>
    <xdr:sp macro="" textlink="">
      <xdr:nvSpPr>
        <xdr:cNvPr id="113" name="人口1人当たり決算額の推移平均値テキスト445"/>
        <xdr:cNvSpPr txBox="1"/>
      </xdr:nvSpPr>
      <xdr:spPr>
        <a:xfrm>
          <a:off x="5740400" y="6801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3175</xdr:rowOff>
    </xdr:from>
    <xdr:to xmlns:xdr="http://schemas.openxmlformats.org/drawingml/2006/spreadsheetDrawing">
      <xdr:col>29</xdr:col>
      <xdr:colOff>177800</xdr:colOff>
      <xdr:row>36</xdr:row>
      <xdr:rowOff>104775</xdr:rowOff>
    </xdr:to>
    <xdr:sp macro="" textlink="">
      <xdr:nvSpPr>
        <xdr:cNvPr id="114" name="フローチャート: 判断 113"/>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144780</xdr:rowOff>
    </xdr:from>
    <xdr:to xmlns:xdr="http://schemas.openxmlformats.org/drawingml/2006/spreadsheetDrawing">
      <xdr:col>26</xdr:col>
      <xdr:colOff>50800</xdr:colOff>
      <xdr:row>36</xdr:row>
      <xdr:rowOff>163830</xdr:rowOff>
    </xdr:to>
    <xdr:cxnSp macro="">
      <xdr:nvCxnSpPr>
        <xdr:cNvPr id="115" name="直線コネクタ 114"/>
        <xdr:cNvCxnSpPr/>
      </xdr:nvCxnSpPr>
      <xdr:spPr>
        <a:xfrm flipV="1">
          <a:off x="4305300" y="709803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333375</xdr:rowOff>
    </xdr:from>
    <xdr:to xmlns:xdr="http://schemas.openxmlformats.org/drawingml/2006/spreadsheetDrawing">
      <xdr:col>26</xdr:col>
      <xdr:colOff>101600</xdr:colOff>
      <xdr:row>36</xdr:row>
      <xdr:rowOff>92075</xdr:rowOff>
    </xdr:to>
    <xdr:sp macro="" textlink="">
      <xdr:nvSpPr>
        <xdr:cNvPr id="116" name="フローチャート: 判断 115"/>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102235</xdr:rowOff>
    </xdr:from>
    <xdr:ext cx="736600" cy="258445"/>
    <xdr:sp macro="" textlink="">
      <xdr:nvSpPr>
        <xdr:cNvPr id="117" name="テキスト ボックス 116"/>
        <xdr:cNvSpPr txBox="1"/>
      </xdr:nvSpPr>
      <xdr:spPr>
        <a:xfrm>
          <a:off x="4622800" y="671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163830</xdr:rowOff>
    </xdr:from>
    <xdr:to xmlns:xdr="http://schemas.openxmlformats.org/drawingml/2006/spreadsheetDrawing">
      <xdr:col>22</xdr:col>
      <xdr:colOff>114300</xdr:colOff>
      <xdr:row>37</xdr:row>
      <xdr:rowOff>5080</xdr:rowOff>
    </xdr:to>
    <xdr:cxnSp macro="">
      <xdr:nvCxnSpPr>
        <xdr:cNvPr id="118" name="直線コネクタ 117"/>
        <xdr:cNvCxnSpPr/>
      </xdr:nvCxnSpPr>
      <xdr:spPr>
        <a:xfrm flipV="1">
          <a:off x="3606800" y="711708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95885</xdr:rowOff>
    </xdr:to>
    <xdr:sp macro="" textlink="">
      <xdr:nvSpPr>
        <xdr:cNvPr id="119" name="フローチャート: 判断 118"/>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106045</xdr:rowOff>
    </xdr:from>
    <xdr:ext cx="762000" cy="259080"/>
    <xdr:sp macro="" textlink="">
      <xdr:nvSpPr>
        <xdr:cNvPr id="120" name="テキスト ボックス 119"/>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5080</xdr:rowOff>
    </xdr:from>
    <xdr:to xmlns:xdr="http://schemas.openxmlformats.org/drawingml/2006/spreadsheetDrawing">
      <xdr:col>18</xdr:col>
      <xdr:colOff>177800</xdr:colOff>
      <xdr:row>37</xdr:row>
      <xdr:rowOff>71120</xdr:rowOff>
    </xdr:to>
    <xdr:cxnSp macro="">
      <xdr:nvCxnSpPr>
        <xdr:cNvPr id="121" name="直線コネクタ 120"/>
        <xdr:cNvCxnSpPr/>
      </xdr:nvCxnSpPr>
      <xdr:spPr>
        <a:xfrm flipV="1">
          <a:off x="2908300" y="712978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320040</xdr:rowOff>
    </xdr:from>
    <xdr:to xmlns:xdr="http://schemas.openxmlformats.org/drawingml/2006/spreadsheetDrawing">
      <xdr:col>19</xdr:col>
      <xdr:colOff>38100</xdr:colOff>
      <xdr:row>36</xdr:row>
      <xdr:rowOff>79375</xdr:rowOff>
    </xdr:to>
    <xdr:sp macro="" textlink="">
      <xdr:nvSpPr>
        <xdr:cNvPr id="122" name="フローチャート: 判断 121"/>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90170</xdr:rowOff>
    </xdr:from>
    <xdr:ext cx="762000" cy="259080"/>
    <xdr:sp macro="" textlink="">
      <xdr:nvSpPr>
        <xdr:cNvPr id="123" name="テキスト ボックス 122"/>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4" name="フローチャート: 判断 123"/>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68580</xdr:rowOff>
    </xdr:from>
    <xdr:ext cx="762000" cy="259715"/>
    <xdr:sp macro="" textlink="">
      <xdr:nvSpPr>
        <xdr:cNvPr id="125" name="テキスト ボックス 124"/>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19050</xdr:rowOff>
    </xdr:from>
    <xdr:to xmlns:xdr="http://schemas.openxmlformats.org/drawingml/2006/spreadsheetDrawing">
      <xdr:col>29</xdr:col>
      <xdr:colOff>177800</xdr:colOff>
      <xdr:row>36</xdr:row>
      <xdr:rowOff>120650</xdr:rowOff>
    </xdr:to>
    <xdr:sp macro="" textlink="">
      <xdr:nvSpPr>
        <xdr:cNvPr id="131" name="楕円 130"/>
        <xdr:cNvSpPr/>
      </xdr:nvSpPr>
      <xdr:spPr>
        <a:xfrm>
          <a:off x="5600700" y="697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333375</xdr:rowOff>
    </xdr:from>
    <xdr:ext cx="761365" cy="259080"/>
    <xdr:sp macro="" textlink="">
      <xdr:nvSpPr>
        <xdr:cNvPr id="132" name="人口1人当たり決算額の推移該当値テキスト445"/>
        <xdr:cNvSpPr txBox="1"/>
      </xdr:nvSpPr>
      <xdr:spPr>
        <a:xfrm>
          <a:off x="5740400" y="694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93980</xdr:rowOff>
    </xdr:from>
    <xdr:to xmlns:xdr="http://schemas.openxmlformats.org/drawingml/2006/spreadsheetDrawing">
      <xdr:col>26</xdr:col>
      <xdr:colOff>101600</xdr:colOff>
      <xdr:row>37</xdr:row>
      <xdr:rowOff>24130</xdr:rowOff>
    </xdr:to>
    <xdr:sp macro="" textlink="">
      <xdr:nvSpPr>
        <xdr:cNvPr id="133" name="楕円 132"/>
        <xdr:cNvSpPr/>
      </xdr:nvSpPr>
      <xdr:spPr>
        <a:xfrm>
          <a:off x="49530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9525</xdr:rowOff>
    </xdr:from>
    <xdr:ext cx="736600" cy="257810"/>
    <xdr:sp macro="" textlink="">
      <xdr:nvSpPr>
        <xdr:cNvPr id="134" name="テキスト ボックス 133"/>
        <xdr:cNvSpPr txBox="1"/>
      </xdr:nvSpPr>
      <xdr:spPr>
        <a:xfrm>
          <a:off x="4622800" y="71342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113030</xdr:rowOff>
    </xdr:from>
    <xdr:to xmlns:xdr="http://schemas.openxmlformats.org/drawingml/2006/spreadsheetDrawing">
      <xdr:col>22</xdr:col>
      <xdr:colOff>165100</xdr:colOff>
      <xdr:row>37</xdr:row>
      <xdr:rowOff>43180</xdr:rowOff>
    </xdr:to>
    <xdr:sp macro="" textlink="">
      <xdr:nvSpPr>
        <xdr:cNvPr id="135" name="楕円 134"/>
        <xdr:cNvSpPr/>
      </xdr:nvSpPr>
      <xdr:spPr>
        <a:xfrm>
          <a:off x="4254500" y="70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xdr:rowOff>
    </xdr:from>
    <xdr:ext cx="762000" cy="258445"/>
    <xdr:sp macro="" textlink="">
      <xdr:nvSpPr>
        <xdr:cNvPr id="136" name="テキスト ボックス 135"/>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125730</xdr:rowOff>
    </xdr:from>
    <xdr:to xmlns:xdr="http://schemas.openxmlformats.org/drawingml/2006/spreadsheetDrawing">
      <xdr:col>19</xdr:col>
      <xdr:colOff>38100</xdr:colOff>
      <xdr:row>37</xdr:row>
      <xdr:rowOff>56515</xdr:rowOff>
    </xdr:to>
    <xdr:sp macro="" textlink="">
      <xdr:nvSpPr>
        <xdr:cNvPr id="137" name="楕円 136"/>
        <xdr:cNvSpPr/>
      </xdr:nvSpPr>
      <xdr:spPr>
        <a:xfrm>
          <a:off x="3556000" y="7078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40640</xdr:rowOff>
    </xdr:from>
    <xdr:ext cx="762000" cy="257810"/>
    <xdr:sp macro="" textlink="">
      <xdr:nvSpPr>
        <xdr:cNvPr id="138" name="テキスト ボックス 137"/>
        <xdr:cNvSpPr txBox="1"/>
      </xdr:nvSpPr>
      <xdr:spPr>
        <a:xfrm>
          <a:off x="3225800" y="716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20320</xdr:rowOff>
    </xdr:from>
    <xdr:to xmlns:xdr="http://schemas.openxmlformats.org/drawingml/2006/spreadsheetDrawing">
      <xdr:col>15</xdr:col>
      <xdr:colOff>101600</xdr:colOff>
      <xdr:row>37</xdr:row>
      <xdr:rowOff>122555</xdr:rowOff>
    </xdr:to>
    <xdr:sp macro="" textlink="">
      <xdr:nvSpPr>
        <xdr:cNvPr id="139" name="楕円 138"/>
        <xdr:cNvSpPr/>
      </xdr:nvSpPr>
      <xdr:spPr>
        <a:xfrm>
          <a:off x="2857500" y="7145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106045</xdr:rowOff>
    </xdr:from>
    <xdr:ext cx="762000" cy="259080"/>
    <xdr:sp macro="" textlink="">
      <xdr:nvSpPr>
        <xdr:cNvPr id="140" name="テキスト ボックス 139"/>
        <xdr:cNvSpPr txBox="1"/>
      </xdr:nvSpPr>
      <xdr:spPr>
        <a:xfrm>
          <a:off x="2527300" y="723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119380</xdr:rowOff>
    </xdr:from>
    <xdr:to xmlns:xdr="http://schemas.openxmlformats.org/drawingml/2006/spreadsheetDrawing">
      <xdr:col>24</xdr:col>
      <xdr:colOff>62865</xdr:colOff>
      <xdr:row>39</xdr:row>
      <xdr:rowOff>76200</xdr:rowOff>
    </xdr:to>
    <xdr:cxnSp macro="">
      <xdr:nvCxnSpPr>
        <xdr:cNvPr id="58" name="直線コネクタ 57"/>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80010</xdr:rowOff>
    </xdr:from>
    <xdr:ext cx="534670" cy="259080"/>
    <xdr:sp macro="" textlink="">
      <xdr:nvSpPr>
        <xdr:cNvPr id="59" name="人件費最小値テキスト"/>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76200</xdr:rowOff>
    </xdr:from>
    <xdr:to xmlns:xdr="http://schemas.openxmlformats.org/drawingml/2006/spreadsheetDrawing">
      <xdr:col>24</xdr:col>
      <xdr:colOff>152400</xdr:colOff>
      <xdr:row>39</xdr:row>
      <xdr:rowOff>76200</xdr:rowOff>
    </xdr:to>
    <xdr:cxnSp macro="">
      <xdr:nvCxnSpPr>
        <xdr:cNvPr id="60" name="直線コネクタ 59"/>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66040</xdr:rowOff>
    </xdr:from>
    <xdr:ext cx="598805" cy="258445"/>
    <xdr:sp macro="" textlink="">
      <xdr:nvSpPr>
        <xdr:cNvPr id="61" name="人件費最大値テキスト"/>
        <xdr:cNvSpPr txBox="1"/>
      </xdr:nvSpPr>
      <xdr:spPr>
        <a:xfrm>
          <a:off x="4686300" y="5038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119380</xdr:rowOff>
    </xdr:from>
    <xdr:to xmlns:xdr="http://schemas.openxmlformats.org/drawingml/2006/spreadsheetDrawing">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112395</xdr:rowOff>
    </xdr:from>
    <xdr:to xmlns:xdr="http://schemas.openxmlformats.org/drawingml/2006/spreadsheetDrawing">
      <xdr:col>24</xdr:col>
      <xdr:colOff>63500</xdr:colOff>
      <xdr:row>36</xdr:row>
      <xdr:rowOff>123190</xdr:rowOff>
    </xdr:to>
    <xdr:cxnSp macro="">
      <xdr:nvCxnSpPr>
        <xdr:cNvPr id="63" name="直線コネクタ 62"/>
        <xdr:cNvCxnSpPr/>
      </xdr:nvCxnSpPr>
      <xdr:spPr>
        <a:xfrm flipV="1">
          <a:off x="3797300" y="611314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46990</xdr:rowOff>
    </xdr:from>
    <xdr:ext cx="534670" cy="259080"/>
    <xdr:sp macro="" textlink="">
      <xdr:nvSpPr>
        <xdr:cNvPr id="64" name="人件費平均値テキスト"/>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24130</xdr:rowOff>
    </xdr:from>
    <xdr:to xmlns:xdr="http://schemas.openxmlformats.org/drawingml/2006/spreadsheetDrawing">
      <xdr:col>24</xdr:col>
      <xdr:colOff>114300</xdr:colOff>
      <xdr:row>35</xdr:row>
      <xdr:rowOff>125730</xdr:rowOff>
    </xdr:to>
    <xdr:sp macro="" textlink="">
      <xdr:nvSpPr>
        <xdr:cNvPr id="65" name="フローチャート: 判断 64"/>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123190</xdr:rowOff>
    </xdr:from>
    <xdr:to xmlns:xdr="http://schemas.openxmlformats.org/drawingml/2006/spreadsheetDrawing">
      <xdr:col>19</xdr:col>
      <xdr:colOff>177800</xdr:colOff>
      <xdr:row>36</xdr:row>
      <xdr:rowOff>132080</xdr:rowOff>
    </xdr:to>
    <xdr:cxnSp macro="">
      <xdr:nvCxnSpPr>
        <xdr:cNvPr id="66" name="直線コネクタ 65"/>
        <xdr:cNvCxnSpPr/>
      </xdr:nvCxnSpPr>
      <xdr:spPr>
        <a:xfrm flipV="1">
          <a:off x="2908300" y="6295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8890</xdr:rowOff>
    </xdr:from>
    <xdr:ext cx="534035" cy="258445"/>
    <xdr:sp macro="" textlink="">
      <xdr:nvSpPr>
        <xdr:cNvPr id="68" name="テキスト ボックス 67"/>
        <xdr:cNvSpPr txBox="1"/>
      </xdr:nvSpPr>
      <xdr:spPr>
        <a:xfrm>
          <a:off x="3529965"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122555</xdr:rowOff>
    </xdr:from>
    <xdr:to xmlns:xdr="http://schemas.openxmlformats.org/drawingml/2006/spreadsheetDrawing">
      <xdr:col>15</xdr:col>
      <xdr:colOff>50800</xdr:colOff>
      <xdr:row>36</xdr:row>
      <xdr:rowOff>132080</xdr:rowOff>
    </xdr:to>
    <xdr:cxnSp macro="">
      <xdr:nvCxnSpPr>
        <xdr:cNvPr id="69" name="直線コネクタ 68"/>
        <xdr:cNvCxnSpPr/>
      </xdr:nvCxnSpPr>
      <xdr:spPr>
        <a:xfrm>
          <a:off x="20193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10160</xdr:rowOff>
    </xdr:to>
    <xdr:sp macro="" textlink="">
      <xdr:nvSpPr>
        <xdr:cNvPr id="70" name="フローチャート: 判断 69"/>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26670</xdr:rowOff>
    </xdr:from>
    <xdr:ext cx="534035" cy="259080"/>
    <xdr:sp macro="" textlink="">
      <xdr:nvSpPr>
        <xdr:cNvPr id="71" name="テキスト ボックス 70"/>
        <xdr:cNvSpPr txBox="1"/>
      </xdr:nvSpPr>
      <xdr:spPr>
        <a:xfrm>
          <a:off x="2640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88265</xdr:rowOff>
    </xdr:from>
    <xdr:to xmlns:xdr="http://schemas.openxmlformats.org/drawingml/2006/spreadsheetDrawing">
      <xdr:col>10</xdr:col>
      <xdr:colOff>114300</xdr:colOff>
      <xdr:row>36</xdr:row>
      <xdr:rowOff>122555</xdr:rowOff>
    </xdr:to>
    <xdr:cxnSp macro="">
      <xdr:nvCxnSpPr>
        <xdr:cNvPr id="72" name="直線コネクタ 71"/>
        <xdr:cNvCxnSpPr/>
      </xdr:nvCxnSpPr>
      <xdr:spPr>
        <a:xfrm>
          <a:off x="1130300" y="62604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10160</xdr:rowOff>
    </xdr:from>
    <xdr:ext cx="534035" cy="259080"/>
    <xdr:sp macro="" textlink="">
      <xdr:nvSpPr>
        <xdr:cNvPr id="74" name="テキスト ボックス 73"/>
        <xdr:cNvSpPr txBox="1"/>
      </xdr:nvSpPr>
      <xdr:spPr>
        <a:xfrm>
          <a:off x="1751965" y="635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75" name="フローチャート: 判断 7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24130</xdr:rowOff>
    </xdr:from>
    <xdr:ext cx="534035" cy="259080"/>
    <xdr:sp macro="" textlink="">
      <xdr:nvSpPr>
        <xdr:cNvPr id="76" name="テキスト ボックス 75"/>
        <xdr:cNvSpPr txBox="1"/>
      </xdr:nvSpPr>
      <xdr:spPr>
        <a:xfrm>
          <a:off x="862965" y="636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61595</xdr:rowOff>
    </xdr:from>
    <xdr:to xmlns:xdr="http://schemas.openxmlformats.org/drawingml/2006/spreadsheetDrawing">
      <xdr:col>24</xdr:col>
      <xdr:colOff>114300</xdr:colOff>
      <xdr:row>35</xdr:row>
      <xdr:rowOff>163195</xdr:rowOff>
    </xdr:to>
    <xdr:sp macro="" textlink="">
      <xdr:nvSpPr>
        <xdr:cNvPr id="82" name="楕円 81"/>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40640</xdr:rowOff>
    </xdr:from>
    <xdr:ext cx="534670" cy="258445"/>
    <xdr:sp macro="" textlink="">
      <xdr:nvSpPr>
        <xdr:cNvPr id="83" name="人件費該当値テキスト"/>
        <xdr:cNvSpPr txBox="1"/>
      </xdr:nvSpPr>
      <xdr:spPr>
        <a:xfrm>
          <a:off x="4686300" y="6041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72390</xdr:rowOff>
    </xdr:from>
    <xdr:to xmlns:xdr="http://schemas.openxmlformats.org/drawingml/2006/spreadsheetDrawing">
      <xdr:col>20</xdr:col>
      <xdr:colOff>38100</xdr:colOff>
      <xdr:row>37</xdr:row>
      <xdr:rowOff>2540</xdr:rowOff>
    </xdr:to>
    <xdr:sp macro="" textlink="">
      <xdr:nvSpPr>
        <xdr:cNvPr id="84" name="楕円 83"/>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165100</xdr:rowOff>
    </xdr:from>
    <xdr:ext cx="534035" cy="259080"/>
    <xdr:sp macro="" textlink="">
      <xdr:nvSpPr>
        <xdr:cNvPr id="85" name="テキスト ボックス 84"/>
        <xdr:cNvSpPr txBox="1"/>
      </xdr:nvSpPr>
      <xdr:spPr>
        <a:xfrm>
          <a:off x="3529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86" name="楕円 85"/>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2540</xdr:rowOff>
    </xdr:from>
    <xdr:ext cx="534035" cy="259080"/>
    <xdr:sp macro="" textlink="">
      <xdr:nvSpPr>
        <xdr:cNvPr id="87" name="テキスト ボックス 86"/>
        <xdr:cNvSpPr txBox="1"/>
      </xdr:nvSpPr>
      <xdr:spPr>
        <a:xfrm>
          <a:off x="2640965" y="634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71755</xdr:rowOff>
    </xdr:from>
    <xdr:to xmlns:xdr="http://schemas.openxmlformats.org/drawingml/2006/spreadsheetDrawing">
      <xdr:col>10</xdr:col>
      <xdr:colOff>165100</xdr:colOff>
      <xdr:row>37</xdr:row>
      <xdr:rowOff>1905</xdr:rowOff>
    </xdr:to>
    <xdr:sp macro="" textlink="">
      <xdr:nvSpPr>
        <xdr:cNvPr id="88" name="楕円 87"/>
        <xdr:cNvSpPr/>
      </xdr:nvSpPr>
      <xdr:spPr>
        <a:xfrm>
          <a:off x="196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18415</xdr:rowOff>
    </xdr:from>
    <xdr:ext cx="534035" cy="258445"/>
    <xdr:sp macro="" textlink="">
      <xdr:nvSpPr>
        <xdr:cNvPr id="89" name="テキスト ボックス 88"/>
        <xdr:cNvSpPr txBox="1"/>
      </xdr:nvSpPr>
      <xdr:spPr>
        <a:xfrm>
          <a:off x="1751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139065</xdr:rowOff>
    </xdr:to>
    <xdr:sp macro="" textlink="">
      <xdr:nvSpPr>
        <xdr:cNvPr id="90" name="楕円 89"/>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155575</xdr:rowOff>
    </xdr:from>
    <xdr:ext cx="534035" cy="258445"/>
    <xdr:sp macro="" textlink="">
      <xdr:nvSpPr>
        <xdr:cNvPr id="91" name="テキスト ボックス 90"/>
        <xdr:cNvSpPr txBox="1"/>
      </xdr:nvSpPr>
      <xdr:spPr>
        <a:xfrm>
          <a:off x="862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52070</xdr:rowOff>
    </xdr:to>
    <xdr:cxnSp macro="">
      <xdr:nvCxnSpPr>
        <xdr:cNvPr id="118" name="直線コネクタ 117"/>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55245</xdr:rowOff>
    </xdr:from>
    <xdr:ext cx="534670" cy="258445"/>
    <xdr:sp macro="" textlink="">
      <xdr:nvSpPr>
        <xdr:cNvPr id="119" name="物件費最小値テキスト"/>
        <xdr:cNvSpPr txBox="1"/>
      </xdr:nvSpPr>
      <xdr:spPr>
        <a:xfrm>
          <a:off x="4686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20" name="直線コネクタ 119"/>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598805" cy="259080"/>
    <xdr:sp macro="" textlink="">
      <xdr:nvSpPr>
        <xdr:cNvPr id="121" name="物件費最大値テキスト"/>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22" name="直線コネクタ 121"/>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58420</xdr:rowOff>
    </xdr:from>
    <xdr:to xmlns:xdr="http://schemas.openxmlformats.org/drawingml/2006/spreadsheetDrawing">
      <xdr:col>24</xdr:col>
      <xdr:colOff>63500</xdr:colOff>
      <xdr:row>57</xdr:row>
      <xdr:rowOff>78105</xdr:rowOff>
    </xdr:to>
    <xdr:cxnSp macro="">
      <xdr:nvCxnSpPr>
        <xdr:cNvPr id="123" name="直線コネクタ 122"/>
        <xdr:cNvCxnSpPr/>
      </xdr:nvCxnSpPr>
      <xdr:spPr>
        <a:xfrm flipV="1">
          <a:off x="3797300" y="98310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107950</xdr:rowOff>
    </xdr:from>
    <xdr:ext cx="534670" cy="259080"/>
    <xdr:sp macro="" textlink="">
      <xdr:nvSpPr>
        <xdr:cNvPr id="124" name="物件費平均値テキスト"/>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85090</xdr:rowOff>
    </xdr:from>
    <xdr:to xmlns:xdr="http://schemas.openxmlformats.org/drawingml/2006/spreadsheetDrawing">
      <xdr:col>24</xdr:col>
      <xdr:colOff>114300</xdr:colOff>
      <xdr:row>57</xdr:row>
      <xdr:rowOff>15240</xdr:rowOff>
    </xdr:to>
    <xdr:sp macro="" textlink="">
      <xdr:nvSpPr>
        <xdr:cNvPr id="125" name="フローチャート: 判断 124"/>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78105</xdr:rowOff>
    </xdr:from>
    <xdr:to xmlns:xdr="http://schemas.openxmlformats.org/drawingml/2006/spreadsheetDrawing">
      <xdr:col>19</xdr:col>
      <xdr:colOff>177800</xdr:colOff>
      <xdr:row>57</xdr:row>
      <xdr:rowOff>111125</xdr:rowOff>
    </xdr:to>
    <xdr:cxnSp macro="">
      <xdr:nvCxnSpPr>
        <xdr:cNvPr id="126" name="直線コネクタ 125"/>
        <xdr:cNvCxnSpPr/>
      </xdr:nvCxnSpPr>
      <xdr:spPr>
        <a:xfrm flipV="1">
          <a:off x="2908300" y="98507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92710</xdr:rowOff>
    </xdr:from>
    <xdr:to xmlns:xdr="http://schemas.openxmlformats.org/drawingml/2006/spreadsheetDrawing">
      <xdr:col>20</xdr:col>
      <xdr:colOff>38100</xdr:colOff>
      <xdr:row>57</xdr:row>
      <xdr:rowOff>22860</xdr:rowOff>
    </xdr:to>
    <xdr:sp macro="" textlink="">
      <xdr:nvSpPr>
        <xdr:cNvPr id="127" name="フローチャート: 判断 126"/>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39370</xdr:rowOff>
    </xdr:from>
    <xdr:ext cx="534035" cy="259080"/>
    <xdr:sp macro="" textlink="">
      <xdr:nvSpPr>
        <xdr:cNvPr id="128" name="テキスト ボックス 127"/>
        <xdr:cNvSpPr txBox="1"/>
      </xdr:nvSpPr>
      <xdr:spPr>
        <a:xfrm>
          <a:off x="3529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111125</xdr:rowOff>
    </xdr:from>
    <xdr:to xmlns:xdr="http://schemas.openxmlformats.org/drawingml/2006/spreadsheetDrawing">
      <xdr:col>15</xdr:col>
      <xdr:colOff>50800</xdr:colOff>
      <xdr:row>57</xdr:row>
      <xdr:rowOff>111760</xdr:rowOff>
    </xdr:to>
    <xdr:cxnSp macro="">
      <xdr:nvCxnSpPr>
        <xdr:cNvPr id="129" name="直線コネクタ 128"/>
        <xdr:cNvCxnSpPr/>
      </xdr:nvCxnSpPr>
      <xdr:spPr>
        <a:xfrm flipV="1">
          <a:off x="2019300" y="9883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70485</xdr:rowOff>
    </xdr:to>
    <xdr:sp macro="" textlink="">
      <xdr:nvSpPr>
        <xdr:cNvPr id="130" name="フローチャート: 判断 129"/>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86995</xdr:rowOff>
    </xdr:from>
    <xdr:ext cx="534035" cy="258445"/>
    <xdr:sp macro="" textlink="">
      <xdr:nvSpPr>
        <xdr:cNvPr id="131" name="テキスト ボックス 130"/>
        <xdr:cNvSpPr txBox="1"/>
      </xdr:nvSpPr>
      <xdr:spPr>
        <a:xfrm>
          <a:off x="2640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59055</xdr:rowOff>
    </xdr:from>
    <xdr:to xmlns:xdr="http://schemas.openxmlformats.org/drawingml/2006/spreadsheetDrawing">
      <xdr:col>10</xdr:col>
      <xdr:colOff>114300</xdr:colOff>
      <xdr:row>57</xdr:row>
      <xdr:rowOff>111760</xdr:rowOff>
    </xdr:to>
    <xdr:cxnSp macro="">
      <xdr:nvCxnSpPr>
        <xdr:cNvPr id="132" name="直線コネクタ 131"/>
        <xdr:cNvCxnSpPr/>
      </xdr:nvCxnSpPr>
      <xdr:spPr>
        <a:xfrm>
          <a:off x="1130300" y="9831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122555</xdr:rowOff>
    </xdr:from>
    <xdr:to xmlns:xdr="http://schemas.openxmlformats.org/drawingml/2006/spreadsheetDrawing">
      <xdr:col>10</xdr:col>
      <xdr:colOff>165100</xdr:colOff>
      <xdr:row>57</xdr:row>
      <xdr:rowOff>52705</xdr:rowOff>
    </xdr:to>
    <xdr:sp macro="" textlink="">
      <xdr:nvSpPr>
        <xdr:cNvPr id="133" name="フローチャート: 判断 132"/>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69215</xdr:rowOff>
    </xdr:from>
    <xdr:ext cx="534035" cy="259080"/>
    <xdr:sp macro="" textlink="">
      <xdr:nvSpPr>
        <xdr:cNvPr id="134" name="テキスト ボックス 133"/>
        <xdr:cNvSpPr txBox="1"/>
      </xdr:nvSpPr>
      <xdr:spPr>
        <a:xfrm>
          <a:off x="1751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132715</xdr:rowOff>
    </xdr:from>
    <xdr:to xmlns:xdr="http://schemas.openxmlformats.org/drawingml/2006/spreadsheetDrawing">
      <xdr:col>6</xdr:col>
      <xdr:colOff>38100</xdr:colOff>
      <xdr:row>57</xdr:row>
      <xdr:rowOff>63500</xdr:rowOff>
    </xdr:to>
    <xdr:sp macro="" textlink="">
      <xdr:nvSpPr>
        <xdr:cNvPr id="135" name="フローチャート: 判断 134"/>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79375</xdr:rowOff>
    </xdr:from>
    <xdr:ext cx="534035" cy="258445"/>
    <xdr:sp macro="" textlink="">
      <xdr:nvSpPr>
        <xdr:cNvPr id="136" name="テキスト ボックス 135"/>
        <xdr:cNvSpPr txBox="1"/>
      </xdr:nvSpPr>
      <xdr:spPr>
        <a:xfrm>
          <a:off x="862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7620</xdr:rowOff>
    </xdr:from>
    <xdr:to xmlns:xdr="http://schemas.openxmlformats.org/drawingml/2006/spreadsheetDrawing">
      <xdr:col>24</xdr:col>
      <xdr:colOff>114300</xdr:colOff>
      <xdr:row>57</xdr:row>
      <xdr:rowOff>109220</xdr:rowOff>
    </xdr:to>
    <xdr:sp macro="" textlink="">
      <xdr:nvSpPr>
        <xdr:cNvPr id="142" name="楕円 141"/>
        <xdr:cNvSpPr/>
      </xdr:nvSpPr>
      <xdr:spPr>
        <a:xfrm>
          <a:off x="4584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157480</xdr:rowOff>
    </xdr:from>
    <xdr:ext cx="534670" cy="258445"/>
    <xdr:sp macro="" textlink="">
      <xdr:nvSpPr>
        <xdr:cNvPr id="143" name="物件費該当値テキスト"/>
        <xdr:cNvSpPr txBox="1"/>
      </xdr:nvSpPr>
      <xdr:spPr>
        <a:xfrm>
          <a:off x="4686300" y="9758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44" name="楕円 143"/>
        <xdr:cNvSpPr/>
      </xdr:nvSpPr>
      <xdr:spPr>
        <a:xfrm>
          <a:off x="3746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120650</xdr:rowOff>
    </xdr:from>
    <xdr:ext cx="534035" cy="258445"/>
    <xdr:sp macro="" textlink="">
      <xdr:nvSpPr>
        <xdr:cNvPr id="145" name="テキスト ボックス 144"/>
        <xdr:cNvSpPr txBox="1"/>
      </xdr:nvSpPr>
      <xdr:spPr>
        <a:xfrm>
          <a:off x="3529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46" name="楕円 145"/>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153035</xdr:rowOff>
    </xdr:from>
    <xdr:ext cx="534035" cy="259080"/>
    <xdr:sp macro="" textlink="">
      <xdr:nvSpPr>
        <xdr:cNvPr id="147" name="テキスト ボックス 146"/>
        <xdr:cNvSpPr txBox="1"/>
      </xdr:nvSpPr>
      <xdr:spPr>
        <a:xfrm>
          <a:off x="2640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60960</xdr:rowOff>
    </xdr:from>
    <xdr:to xmlns:xdr="http://schemas.openxmlformats.org/drawingml/2006/spreadsheetDrawing">
      <xdr:col>10</xdr:col>
      <xdr:colOff>165100</xdr:colOff>
      <xdr:row>57</xdr:row>
      <xdr:rowOff>162560</xdr:rowOff>
    </xdr:to>
    <xdr:sp macro="" textlink="">
      <xdr:nvSpPr>
        <xdr:cNvPr id="148" name="楕円 147"/>
        <xdr:cNvSpPr/>
      </xdr:nvSpPr>
      <xdr:spPr>
        <a:xfrm>
          <a:off x="196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153670</xdr:rowOff>
    </xdr:from>
    <xdr:ext cx="534035" cy="259080"/>
    <xdr:sp macro="" textlink="">
      <xdr:nvSpPr>
        <xdr:cNvPr id="149" name="テキスト ボックス 148"/>
        <xdr:cNvSpPr txBox="1"/>
      </xdr:nvSpPr>
      <xdr:spPr>
        <a:xfrm>
          <a:off x="1751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xdr:rowOff>
    </xdr:from>
    <xdr:to xmlns:xdr="http://schemas.openxmlformats.org/drawingml/2006/spreadsheetDrawing">
      <xdr:col>6</xdr:col>
      <xdr:colOff>38100</xdr:colOff>
      <xdr:row>57</xdr:row>
      <xdr:rowOff>109855</xdr:rowOff>
    </xdr:to>
    <xdr:sp macro="" textlink="">
      <xdr:nvSpPr>
        <xdr:cNvPr id="150" name="楕円 149"/>
        <xdr:cNvSpPr/>
      </xdr:nvSpPr>
      <xdr:spPr>
        <a:xfrm>
          <a:off x="107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100965</xdr:rowOff>
    </xdr:from>
    <xdr:ext cx="534035" cy="258445"/>
    <xdr:sp macro="" textlink="">
      <xdr:nvSpPr>
        <xdr:cNvPr id="151" name="テキスト ボックス 150"/>
        <xdr:cNvSpPr txBox="1"/>
      </xdr:nvSpPr>
      <xdr:spPr>
        <a:xfrm>
          <a:off x="862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79375</xdr:rowOff>
    </xdr:from>
    <xdr:to xmlns:xdr="http://schemas.openxmlformats.org/drawingml/2006/spreadsheetDrawing">
      <xdr:col>24</xdr:col>
      <xdr:colOff>62865</xdr:colOff>
      <xdr:row>78</xdr:row>
      <xdr:rowOff>113665</xdr:rowOff>
    </xdr:to>
    <xdr:cxnSp macro="">
      <xdr:nvCxnSpPr>
        <xdr:cNvPr id="173" name="直線コネクタ 172"/>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117475</xdr:rowOff>
    </xdr:from>
    <xdr:ext cx="469900" cy="259080"/>
    <xdr:sp macro="" textlink="">
      <xdr:nvSpPr>
        <xdr:cNvPr id="174" name="維持補修費最小値テキスト"/>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113665</xdr:rowOff>
    </xdr:from>
    <xdr:to xmlns:xdr="http://schemas.openxmlformats.org/drawingml/2006/spreadsheetDrawing">
      <xdr:col>24</xdr:col>
      <xdr:colOff>152400</xdr:colOff>
      <xdr:row>78</xdr:row>
      <xdr:rowOff>113665</xdr:rowOff>
    </xdr:to>
    <xdr:cxnSp macro="">
      <xdr:nvCxnSpPr>
        <xdr:cNvPr id="175" name="直線コネクタ 174"/>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26035</xdr:rowOff>
    </xdr:from>
    <xdr:ext cx="534670" cy="259080"/>
    <xdr:sp macro="" textlink="">
      <xdr:nvSpPr>
        <xdr:cNvPr id="176" name="維持補修費最大値テキスト"/>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79375</xdr:rowOff>
    </xdr:from>
    <xdr:to xmlns:xdr="http://schemas.openxmlformats.org/drawingml/2006/spreadsheetDrawing">
      <xdr:col>24</xdr:col>
      <xdr:colOff>152400</xdr:colOff>
      <xdr:row>70</xdr:row>
      <xdr:rowOff>79375</xdr:rowOff>
    </xdr:to>
    <xdr:cxnSp macro="">
      <xdr:nvCxnSpPr>
        <xdr:cNvPr id="177" name="直線コネクタ 176"/>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69215</xdr:rowOff>
    </xdr:from>
    <xdr:to xmlns:xdr="http://schemas.openxmlformats.org/drawingml/2006/spreadsheetDrawing">
      <xdr:col>24</xdr:col>
      <xdr:colOff>63500</xdr:colOff>
      <xdr:row>78</xdr:row>
      <xdr:rowOff>77470</xdr:rowOff>
    </xdr:to>
    <xdr:cxnSp macro="">
      <xdr:nvCxnSpPr>
        <xdr:cNvPr id="178" name="直線コネクタ 177"/>
        <xdr:cNvCxnSpPr/>
      </xdr:nvCxnSpPr>
      <xdr:spPr>
        <a:xfrm>
          <a:off x="3797300" y="134423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98425</xdr:rowOff>
    </xdr:from>
    <xdr:ext cx="469900" cy="258445"/>
    <xdr:sp macro="" textlink="">
      <xdr:nvSpPr>
        <xdr:cNvPr id="179" name="維持補修費平均値テキスト"/>
        <xdr:cNvSpPr txBox="1"/>
      </xdr:nvSpPr>
      <xdr:spPr>
        <a:xfrm>
          <a:off x="4686300" y="13128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80" name="フローチャート: 判断 179"/>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59055</xdr:rowOff>
    </xdr:from>
    <xdr:to xmlns:xdr="http://schemas.openxmlformats.org/drawingml/2006/spreadsheetDrawing">
      <xdr:col>19</xdr:col>
      <xdr:colOff>177800</xdr:colOff>
      <xdr:row>78</xdr:row>
      <xdr:rowOff>69215</xdr:rowOff>
    </xdr:to>
    <xdr:cxnSp macro="">
      <xdr:nvCxnSpPr>
        <xdr:cNvPr id="181" name="直線コネクタ 180"/>
        <xdr:cNvCxnSpPr/>
      </xdr:nvCxnSpPr>
      <xdr:spPr>
        <a:xfrm>
          <a:off x="2908300" y="13432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74930</xdr:rowOff>
    </xdr:to>
    <xdr:sp macro="" textlink="">
      <xdr:nvSpPr>
        <xdr:cNvPr id="182" name="フローチャート: 判断 181"/>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90805</xdr:rowOff>
    </xdr:from>
    <xdr:ext cx="469265" cy="258445"/>
    <xdr:sp macro="" textlink="">
      <xdr:nvSpPr>
        <xdr:cNvPr id="183" name="テキスト ボックス 182"/>
        <xdr:cNvSpPr txBox="1"/>
      </xdr:nvSpPr>
      <xdr:spPr>
        <a:xfrm>
          <a:off x="3562350" y="1312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59055</xdr:rowOff>
    </xdr:from>
    <xdr:to xmlns:xdr="http://schemas.openxmlformats.org/drawingml/2006/spreadsheetDrawing">
      <xdr:col>15</xdr:col>
      <xdr:colOff>50800</xdr:colOff>
      <xdr:row>78</xdr:row>
      <xdr:rowOff>76835</xdr:rowOff>
    </xdr:to>
    <xdr:cxnSp macro="">
      <xdr:nvCxnSpPr>
        <xdr:cNvPr id="184" name="直線コネクタ 183"/>
        <xdr:cNvCxnSpPr/>
      </xdr:nvCxnSpPr>
      <xdr:spPr>
        <a:xfrm flipV="1">
          <a:off x="2019300" y="134321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185" name="フローチャート: 判断 184"/>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79375</xdr:rowOff>
    </xdr:from>
    <xdr:ext cx="469265" cy="258445"/>
    <xdr:sp macro="" textlink="">
      <xdr:nvSpPr>
        <xdr:cNvPr id="186" name="テキスト ボックス 185"/>
        <xdr:cNvSpPr txBox="1"/>
      </xdr:nvSpPr>
      <xdr:spPr>
        <a:xfrm>
          <a:off x="2673350" y="1310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75565</xdr:rowOff>
    </xdr:from>
    <xdr:to xmlns:xdr="http://schemas.openxmlformats.org/drawingml/2006/spreadsheetDrawing">
      <xdr:col>10</xdr:col>
      <xdr:colOff>114300</xdr:colOff>
      <xdr:row>78</xdr:row>
      <xdr:rowOff>76835</xdr:rowOff>
    </xdr:to>
    <xdr:cxnSp macro="">
      <xdr:nvCxnSpPr>
        <xdr:cNvPr id="187" name="直線コネクタ 186"/>
        <xdr:cNvCxnSpPr/>
      </xdr:nvCxnSpPr>
      <xdr:spPr>
        <a:xfrm>
          <a:off x="1130300" y="13448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8" name="フローチャート: 判断 187"/>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9265" cy="258445"/>
    <xdr:sp macro="" textlink="">
      <xdr:nvSpPr>
        <xdr:cNvPr id="189" name="テキスト ボックス 188"/>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60960</xdr:rowOff>
    </xdr:to>
    <xdr:sp macro="" textlink="">
      <xdr:nvSpPr>
        <xdr:cNvPr id="190" name="フローチャート: 判断 189"/>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77470</xdr:rowOff>
    </xdr:from>
    <xdr:ext cx="469265" cy="258445"/>
    <xdr:sp macro="" textlink="">
      <xdr:nvSpPr>
        <xdr:cNvPr id="191" name="テキスト ボックス 190"/>
        <xdr:cNvSpPr txBox="1"/>
      </xdr:nvSpPr>
      <xdr:spPr>
        <a:xfrm>
          <a:off x="895350" y="1310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26670</xdr:rowOff>
    </xdr:from>
    <xdr:to xmlns:xdr="http://schemas.openxmlformats.org/drawingml/2006/spreadsheetDrawing">
      <xdr:col>24</xdr:col>
      <xdr:colOff>114300</xdr:colOff>
      <xdr:row>78</xdr:row>
      <xdr:rowOff>128270</xdr:rowOff>
    </xdr:to>
    <xdr:sp macro="" textlink="">
      <xdr:nvSpPr>
        <xdr:cNvPr id="197" name="楕円 196"/>
        <xdr:cNvSpPr/>
      </xdr:nvSpPr>
      <xdr:spPr>
        <a:xfrm>
          <a:off x="45847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113030</xdr:rowOff>
    </xdr:from>
    <xdr:ext cx="469900" cy="259080"/>
    <xdr:sp macro="" textlink="">
      <xdr:nvSpPr>
        <xdr:cNvPr id="198" name="維持補修費該当値テキスト"/>
        <xdr:cNvSpPr txBox="1"/>
      </xdr:nvSpPr>
      <xdr:spPr>
        <a:xfrm>
          <a:off x="468630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18415</xdr:rowOff>
    </xdr:from>
    <xdr:to xmlns:xdr="http://schemas.openxmlformats.org/drawingml/2006/spreadsheetDrawing">
      <xdr:col>20</xdr:col>
      <xdr:colOff>38100</xdr:colOff>
      <xdr:row>78</xdr:row>
      <xdr:rowOff>120650</xdr:rowOff>
    </xdr:to>
    <xdr:sp macro="" textlink="">
      <xdr:nvSpPr>
        <xdr:cNvPr id="199" name="楕円 198"/>
        <xdr:cNvSpPr/>
      </xdr:nvSpPr>
      <xdr:spPr>
        <a:xfrm>
          <a:off x="3746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111125</xdr:rowOff>
    </xdr:from>
    <xdr:ext cx="469265" cy="258445"/>
    <xdr:sp macro="" textlink="">
      <xdr:nvSpPr>
        <xdr:cNvPr id="200" name="テキスト ボックス 199"/>
        <xdr:cNvSpPr txBox="1"/>
      </xdr:nvSpPr>
      <xdr:spPr>
        <a:xfrm>
          <a:off x="3562350" y="1348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8255</xdr:rowOff>
    </xdr:from>
    <xdr:to xmlns:xdr="http://schemas.openxmlformats.org/drawingml/2006/spreadsheetDrawing">
      <xdr:col>15</xdr:col>
      <xdr:colOff>101600</xdr:colOff>
      <xdr:row>78</xdr:row>
      <xdr:rowOff>109855</xdr:rowOff>
    </xdr:to>
    <xdr:sp macro="" textlink="">
      <xdr:nvSpPr>
        <xdr:cNvPr id="201" name="楕円 200"/>
        <xdr:cNvSpPr/>
      </xdr:nvSpPr>
      <xdr:spPr>
        <a:xfrm>
          <a:off x="2857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100965</xdr:rowOff>
    </xdr:from>
    <xdr:ext cx="469265" cy="258445"/>
    <xdr:sp macro="" textlink="">
      <xdr:nvSpPr>
        <xdr:cNvPr id="202" name="テキスト ボックス 201"/>
        <xdr:cNvSpPr txBox="1"/>
      </xdr:nvSpPr>
      <xdr:spPr>
        <a:xfrm>
          <a:off x="2673350" y="1347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26035</xdr:rowOff>
    </xdr:from>
    <xdr:to xmlns:xdr="http://schemas.openxmlformats.org/drawingml/2006/spreadsheetDrawing">
      <xdr:col>10</xdr:col>
      <xdr:colOff>165100</xdr:colOff>
      <xdr:row>78</xdr:row>
      <xdr:rowOff>127635</xdr:rowOff>
    </xdr:to>
    <xdr:sp macro="" textlink="">
      <xdr:nvSpPr>
        <xdr:cNvPr id="203" name="楕円 202"/>
        <xdr:cNvSpPr/>
      </xdr:nvSpPr>
      <xdr:spPr>
        <a:xfrm>
          <a:off x="1968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118745</xdr:rowOff>
    </xdr:from>
    <xdr:ext cx="469265" cy="259080"/>
    <xdr:sp macro="" textlink="">
      <xdr:nvSpPr>
        <xdr:cNvPr id="204" name="テキスト ボックス 203"/>
        <xdr:cNvSpPr txBox="1"/>
      </xdr:nvSpPr>
      <xdr:spPr>
        <a:xfrm>
          <a:off x="1784350" y="1349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24765</xdr:rowOff>
    </xdr:from>
    <xdr:to xmlns:xdr="http://schemas.openxmlformats.org/drawingml/2006/spreadsheetDrawing">
      <xdr:col>6</xdr:col>
      <xdr:colOff>38100</xdr:colOff>
      <xdr:row>78</xdr:row>
      <xdr:rowOff>126365</xdr:rowOff>
    </xdr:to>
    <xdr:sp macro="" textlink="">
      <xdr:nvSpPr>
        <xdr:cNvPr id="205" name="楕円 204"/>
        <xdr:cNvSpPr/>
      </xdr:nvSpPr>
      <xdr:spPr>
        <a:xfrm>
          <a:off x="1079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117475</xdr:rowOff>
    </xdr:from>
    <xdr:ext cx="469265" cy="259080"/>
    <xdr:sp macro="" textlink="">
      <xdr:nvSpPr>
        <xdr:cNvPr id="206" name="テキスト ボックス 205"/>
        <xdr:cNvSpPr txBox="1"/>
      </xdr:nvSpPr>
      <xdr:spPr>
        <a:xfrm>
          <a:off x="895350" y="1349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130175</xdr:rowOff>
    </xdr:from>
    <xdr:to xmlns:xdr="http://schemas.openxmlformats.org/drawingml/2006/spreadsheetDrawing">
      <xdr:col>24</xdr:col>
      <xdr:colOff>62865</xdr:colOff>
      <xdr:row>97</xdr:row>
      <xdr:rowOff>113030</xdr:rowOff>
    </xdr:to>
    <xdr:cxnSp macro="">
      <xdr:nvCxnSpPr>
        <xdr:cNvPr id="231" name="直線コネクタ 230"/>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116840</xdr:rowOff>
    </xdr:from>
    <xdr:ext cx="534670" cy="259080"/>
    <xdr:sp macro="" textlink="">
      <xdr:nvSpPr>
        <xdr:cNvPr id="232" name="扶助費最小値テキスト"/>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113030</xdr:rowOff>
    </xdr:from>
    <xdr:to xmlns:xdr="http://schemas.openxmlformats.org/drawingml/2006/spreadsheetDrawing">
      <xdr:col>24</xdr:col>
      <xdr:colOff>152400</xdr:colOff>
      <xdr:row>97</xdr:row>
      <xdr:rowOff>113030</xdr:rowOff>
    </xdr:to>
    <xdr:cxnSp macro="">
      <xdr:nvCxnSpPr>
        <xdr:cNvPr id="233" name="直線コネクタ 232"/>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76835</xdr:rowOff>
    </xdr:from>
    <xdr:ext cx="598805" cy="258445"/>
    <xdr:sp macro="" textlink="">
      <xdr:nvSpPr>
        <xdr:cNvPr id="234" name="扶助費最大値テキスト"/>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130175</xdr:rowOff>
    </xdr:from>
    <xdr:to xmlns:xdr="http://schemas.openxmlformats.org/drawingml/2006/spreadsheetDrawing">
      <xdr:col>24</xdr:col>
      <xdr:colOff>152400</xdr:colOff>
      <xdr:row>89</xdr:row>
      <xdr:rowOff>130175</xdr:rowOff>
    </xdr:to>
    <xdr:cxnSp macro="">
      <xdr:nvCxnSpPr>
        <xdr:cNvPr id="235" name="直線コネクタ 234"/>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13335</xdr:rowOff>
    </xdr:from>
    <xdr:to xmlns:xdr="http://schemas.openxmlformats.org/drawingml/2006/spreadsheetDrawing">
      <xdr:col>24</xdr:col>
      <xdr:colOff>63500</xdr:colOff>
      <xdr:row>94</xdr:row>
      <xdr:rowOff>77470</xdr:rowOff>
    </xdr:to>
    <xdr:cxnSp macro="">
      <xdr:nvCxnSpPr>
        <xdr:cNvPr id="236" name="直線コネクタ 235"/>
        <xdr:cNvCxnSpPr/>
      </xdr:nvCxnSpPr>
      <xdr:spPr>
        <a:xfrm flipV="1">
          <a:off x="3797300" y="161296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170180</xdr:rowOff>
    </xdr:from>
    <xdr:ext cx="534670" cy="259080"/>
    <xdr:sp macro="" textlink="">
      <xdr:nvSpPr>
        <xdr:cNvPr id="237" name="扶助費平均値テキスト"/>
        <xdr:cNvSpPr txBox="1"/>
      </xdr:nvSpPr>
      <xdr:spPr>
        <a:xfrm>
          <a:off x="46863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20320</xdr:rowOff>
    </xdr:from>
    <xdr:to xmlns:xdr="http://schemas.openxmlformats.org/drawingml/2006/spreadsheetDrawing">
      <xdr:col>24</xdr:col>
      <xdr:colOff>114300</xdr:colOff>
      <xdr:row>94</xdr:row>
      <xdr:rowOff>121920</xdr:rowOff>
    </xdr:to>
    <xdr:sp macro="" textlink="">
      <xdr:nvSpPr>
        <xdr:cNvPr id="238" name="フローチャート: 判断 237"/>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77470</xdr:rowOff>
    </xdr:from>
    <xdr:to xmlns:xdr="http://schemas.openxmlformats.org/drawingml/2006/spreadsheetDrawing">
      <xdr:col>19</xdr:col>
      <xdr:colOff>177800</xdr:colOff>
      <xdr:row>94</xdr:row>
      <xdr:rowOff>157480</xdr:rowOff>
    </xdr:to>
    <xdr:cxnSp macro="">
      <xdr:nvCxnSpPr>
        <xdr:cNvPr id="239" name="直線コネクタ 238"/>
        <xdr:cNvCxnSpPr/>
      </xdr:nvCxnSpPr>
      <xdr:spPr>
        <a:xfrm flipV="1">
          <a:off x="2908300" y="16193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47625</xdr:rowOff>
    </xdr:from>
    <xdr:to xmlns:xdr="http://schemas.openxmlformats.org/drawingml/2006/spreadsheetDrawing">
      <xdr:col>20</xdr:col>
      <xdr:colOff>38100</xdr:colOff>
      <xdr:row>94</xdr:row>
      <xdr:rowOff>149225</xdr:rowOff>
    </xdr:to>
    <xdr:sp macro="" textlink="">
      <xdr:nvSpPr>
        <xdr:cNvPr id="240" name="フローチャート: 判断 239"/>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140335</xdr:rowOff>
    </xdr:from>
    <xdr:ext cx="534035" cy="259080"/>
    <xdr:sp macro="" textlink="">
      <xdr:nvSpPr>
        <xdr:cNvPr id="241" name="テキスト ボックス 240"/>
        <xdr:cNvSpPr txBox="1"/>
      </xdr:nvSpPr>
      <xdr:spPr>
        <a:xfrm>
          <a:off x="3529965" y="1625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157480</xdr:rowOff>
    </xdr:from>
    <xdr:to xmlns:xdr="http://schemas.openxmlformats.org/drawingml/2006/spreadsheetDrawing">
      <xdr:col>15</xdr:col>
      <xdr:colOff>50800</xdr:colOff>
      <xdr:row>94</xdr:row>
      <xdr:rowOff>167005</xdr:rowOff>
    </xdr:to>
    <xdr:cxnSp macro="">
      <xdr:nvCxnSpPr>
        <xdr:cNvPr id="242" name="直線コネクタ 241"/>
        <xdr:cNvCxnSpPr/>
      </xdr:nvCxnSpPr>
      <xdr:spPr>
        <a:xfrm flipV="1">
          <a:off x="2019300" y="16273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123190</xdr:rowOff>
    </xdr:from>
    <xdr:to xmlns:xdr="http://schemas.openxmlformats.org/drawingml/2006/spreadsheetDrawing">
      <xdr:col>15</xdr:col>
      <xdr:colOff>101600</xdr:colOff>
      <xdr:row>95</xdr:row>
      <xdr:rowOff>53340</xdr:rowOff>
    </xdr:to>
    <xdr:sp macro="" textlink="">
      <xdr:nvSpPr>
        <xdr:cNvPr id="243" name="フローチャート: 判断 242"/>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44450</xdr:rowOff>
    </xdr:from>
    <xdr:ext cx="534035" cy="259080"/>
    <xdr:sp macro="" textlink="">
      <xdr:nvSpPr>
        <xdr:cNvPr id="244" name="テキスト ボックス 243"/>
        <xdr:cNvSpPr txBox="1"/>
      </xdr:nvSpPr>
      <xdr:spPr>
        <a:xfrm>
          <a:off x="2640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167005</xdr:rowOff>
    </xdr:from>
    <xdr:to xmlns:xdr="http://schemas.openxmlformats.org/drawingml/2006/spreadsheetDrawing">
      <xdr:col>10</xdr:col>
      <xdr:colOff>114300</xdr:colOff>
      <xdr:row>95</xdr:row>
      <xdr:rowOff>62230</xdr:rowOff>
    </xdr:to>
    <xdr:cxnSp macro="">
      <xdr:nvCxnSpPr>
        <xdr:cNvPr id="245" name="直線コネクタ 244"/>
        <xdr:cNvCxnSpPr/>
      </xdr:nvCxnSpPr>
      <xdr:spPr>
        <a:xfrm flipV="1">
          <a:off x="1130300" y="162833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109855</xdr:rowOff>
    </xdr:from>
    <xdr:to xmlns:xdr="http://schemas.openxmlformats.org/drawingml/2006/spreadsheetDrawing">
      <xdr:col>10</xdr:col>
      <xdr:colOff>165100</xdr:colOff>
      <xdr:row>95</xdr:row>
      <xdr:rowOff>40640</xdr:rowOff>
    </xdr:to>
    <xdr:sp macro="" textlink="">
      <xdr:nvSpPr>
        <xdr:cNvPr id="246" name="フローチャート: 判断 245"/>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57150</xdr:rowOff>
    </xdr:from>
    <xdr:ext cx="534035" cy="259080"/>
    <xdr:sp macro="" textlink="">
      <xdr:nvSpPr>
        <xdr:cNvPr id="247" name="テキスト ボックス 246"/>
        <xdr:cNvSpPr txBox="1"/>
      </xdr:nvSpPr>
      <xdr:spPr>
        <a:xfrm>
          <a:off x="1751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127635</xdr:rowOff>
    </xdr:from>
    <xdr:to xmlns:xdr="http://schemas.openxmlformats.org/drawingml/2006/spreadsheetDrawing">
      <xdr:col>6</xdr:col>
      <xdr:colOff>38100</xdr:colOff>
      <xdr:row>95</xdr:row>
      <xdr:rowOff>57785</xdr:rowOff>
    </xdr:to>
    <xdr:sp macro="" textlink="">
      <xdr:nvSpPr>
        <xdr:cNvPr id="248" name="フローチャート: 判断 247"/>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74930</xdr:rowOff>
    </xdr:from>
    <xdr:ext cx="534035" cy="258445"/>
    <xdr:sp macro="" textlink="">
      <xdr:nvSpPr>
        <xdr:cNvPr id="249" name="テキスト ボックス 248"/>
        <xdr:cNvSpPr txBox="1"/>
      </xdr:nvSpPr>
      <xdr:spPr>
        <a:xfrm>
          <a:off x="862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133985</xdr:rowOff>
    </xdr:from>
    <xdr:to xmlns:xdr="http://schemas.openxmlformats.org/drawingml/2006/spreadsheetDrawing">
      <xdr:col>24</xdr:col>
      <xdr:colOff>114300</xdr:colOff>
      <xdr:row>94</xdr:row>
      <xdr:rowOff>64135</xdr:rowOff>
    </xdr:to>
    <xdr:sp macro="" textlink="">
      <xdr:nvSpPr>
        <xdr:cNvPr id="255" name="楕円 254"/>
        <xdr:cNvSpPr/>
      </xdr:nvSpPr>
      <xdr:spPr>
        <a:xfrm>
          <a:off x="45847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156845</xdr:rowOff>
    </xdr:from>
    <xdr:ext cx="534670" cy="258445"/>
    <xdr:sp macro="" textlink="">
      <xdr:nvSpPr>
        <xdr:cNvPr id="256" name="扶助費該当値テキスト"/>
        <xdr:cNvSpPr txBox="1"/>
      </xdr:nvSpPr>
      <xdr:spPr>
        <a:xfrm>
          <a:off x="4686300" y="15930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26670</xdr:rowOff>
    </xdr:from>
    <xdr:to xmlns:xdr="http://schemas.openxmlformats.org/drawingml/2006/spreadsheetDrawing">
      <xdr:col>20</xdr:col>
      <xdr:colOff>38100</xdr:colOff>
      <xdr:row>94</xdr:row>
      <xdr:rowOff>128270</xdr:rowOff>
    </xdr:to>
    <xdr:sp macro="" textlink="">
      <xdr:nvSpPr>
        <xdr:cNvPr id="257" name="楕円 256"/>
        <xdr:cNvSpPr/>
      </xdr:nvSpPr>
      <xdr:spPr>
        <a:xfrm>
          <a:off x="3746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144780</xdr:rowOff>
    </xdr:from>
    <xdr:ext cx="534035" cy="258445"/>
    <xdr:sp macro="" textlink="">
      <xdr:nvSpPr>
        <xdr:cNvPr id="258" name="テキスト ボックス 257"/>
        <xdr:cNvSpPr txBox="1"/>
      </xdr:nvSpPr>
      <xdr:spPr>
        <a:xfrm>
          <a:off x="3529965" y="15918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106680</xdr:rowOff>
    </xdr:from>
    <xdr:to xmlns:xdr="http://schemas.openxmlformats.org/drawingml/2006/spreadsheetDrawing">
      <xdr:col>15</xdr:col>
      <xdr:colOff>101600</xdr:colOff>
      <xdr:row>95</xdr:row>
      <xdr:rowOff>36830</xdr:rowOff>
    </xdr:to>
    <xdr:sp macro="" textlink="">
      <xdr:nvSpPr>
        <xdr:cNvPr id="259" name="楕円 258"/>
        <xdr:cNvSpPr/>
      </xdr:nvSpPr>
      <xdr:spPr>
        <a:xfrm>
          <a:off x="28575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53340</xdr:rowOff>
    </xdr:from>
    <xdr:ext cx="534035" cy="258445"/>
    <xdr:sp macro="" textlink="">
      <xdr:nvSpPr>
        <xdr:cNvPr id="260" name="テキスト ボックス 259"/>
        <xdr:cNvSpPr txBox="1"/>
      </xdr:nvSpPr>
      <xdr:spPr>
        <a:xfrm>
          <a:off x="2640965" y="1599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116205</xdr:rowOff>
    </xdr:from>
    <xdr:to xmlns:xdr="http://schemas.openxmlformats.org/drawingml/2006/spreadsheetDrawing">
      <xdr:col>10</xdr:col>
      <xdr:colOff>165100</xdr:colOff>
      <xdr:row>95</xdr:row>
      <xdr:rowOff>46355</xdr:rowOff>
    </xdr:to>
    <xdr:sp macro="" textlink="">
      <xdr:nvSpPr>
        <xdr:cNvPr id="261" name="楕円 260"/>
        <xdr:cNvSpPr/>
      </xdr:nvSpPr>
      <xdr:spPr>
        <a:xfrm>
          <a:off x="1968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37465</xdr:rowOff>
    </xdr:from>
    <xdr:ext cx="534035" cy="259080"/>
    <xdr:sp macro="" textlink="">
      <xdr:nvSpPr>
        <xdr:cNvPr id="262" name="テキスト ボックス 261"/>
        <xdr:cNvSpPr txBox="1"/>
      </xdr:nvSpPr>
      <xdr:spPr>
        <a:xfrm>
          <a:off x="1751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11430</xdr:rowOff>
    </xdr:from>
    <xdr:to xmlns:xdr="http://schemas.openxmlformats.org/drawingml/2006/spreadsheetDrawing">
      <xdr:col>6</xdr:col>
      <xdr:colOff>38100</xdr:colOff>
      <xdr:row>95</xdr:row>
      <xdr:rowOff>113030</xdr:rowOff>
    </xdr:to>
    <xdr:sp macro="" textlink="">
      <xdr:nvSpPr>
        <xdr:cNvPr id="263" name="楕円 262"/>
        <xdr:cNvSpPr/>
      </xdr:nvSpPr>
      <xdr:spPr>
        <a:xfrm>
          <a:off x="1079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104140</xdr:rowOff>
    </xdr:from>
    <xdr:ext cx="534035" cy="259080"/>
    <xdr:sp macro="" textlink="">
      <xdr:nvSpPr>
        <xdr:cNvPr id="264" name="テキスト ボックス 263"/>
        <xdr:cNvSpPr txBox="1"/>
      </xdr:nvSpPr>
      <xdr:spPr>
        <a:xfrm>
          <a:off x="862965" y="16391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8" name="テキスト ボックス 277"/>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80" name="テキスト ボックス 279"/>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2" name="テキスト ボックス 281"/>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4" name="テキスト ボックス 283"/>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125095</xdr:rowOff>
    </xdr:from>
    <xdr:to xmlns:xdr="http://schemas.openxmlformats.org/drawingml/2006/spreadsheetDrawing">
      <xdr:col>54</xdr:col>
      <xdr:colOff>189865</xdr:colOff>
      <xdr:row>36</xdr:row>
      <xdr:rowOff>49530</xdr:rowOff>
    </xdr:to>
    <xdr:cxnSp macro="">
      <xdr:nvCxnSpPr>
        <xdr:cNvPr id="288" name="直線コネクタ 287"/>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53340</xdr:rowOff>
    </xdr:from>
    <xdr:ext cx="598805" cy="258445"/>
    <xdr:sp macro="" textlink="">
      <xdr:nvSpPr>
        <xdr:cNvPr id="289" name="補助費等最小値テキスト"/>
        <xdr:cNvSpPr txBox="1"/>
      </xdr:nvSpPr>
      <xdr:spPr>
        <a:xfrm>
          <a:off x="10528300" y="622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49530</xdr:rowOff>
    </xdr:from>
    <xdr:to xmlns:xdr="http://schemas.openxmlformats.org/drawingml/2006/spreadsheetDrawing">
      <xdr:col>55</xdr:col>
      <xdr:colOff>88900</xdr:colOff>
      <xdr:row>36</xdr:row>
      <xdr:rowOff>49530</xdr:rowOff>
    </xdr:to>
    <xdr:cxnSp macro="">
      <xdr:nvCxnSpPr>
        <xdr:cNvPr id="290" name="直線コネクタ 289"/>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71755</xdr:rowOff>
    </xdr:from>
    <xdr:ext cx="598805" cy="259080"/>
    <xdr:sp macro="" textlink="">
      <xdr:nvSpPr>
        <xdr:cNvPr id="291" name="補助費等最大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125095</xdr:rowOff>
    </xdr:from>
    <xdr:to xmlns:xdr="http://schemas.openxmlformats.org/drawingml/2006/spreadsheetDrawing">
      <xdr:col>55</xdr:col>
      <xdr:colOff>88900</xdr:colOff>
      <xdr:row>31</xdr:row>
      <xdr:rowOff>125095</xdr:rowOff>
    </xdr:to>
    <xdr:cxnSp macro="">
      <xdr:nvCxnSpPr>
        <xdr:cNvPr id="292" name="直線コネクタ 291"/>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153670</xdr:rowOff>
    </xdr:from>
    <xdr:to xmlns:xdr="http://schemas.openxmlformats.org/drawingml/2006/spreadsheetDrawing">
      <xdr:col>55</xdr:col>
      <xdr:colOff>0</xdr:colOff>
      <xdr:row>38</xdr:row>
      <xdr:rowOff>102235</xdr:rowOff>
    </xdr:to>
    <xdr:cxnSp macro="">
      <xdr:nvCxnSpPr>
        <xdr:cNvPr id="293" name="直線コネクタ 292"/>
        <xdr:cNvCxnSpPr/>
      </xdr:nvCxnSpPr>
      <xdr:spPr>
        <a:xfrm flipV="1">
          <a:off x="9639300" y="6154420"/>
          <a:ext cx="8382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166370</xdr:rowOff>
    </xdr:from>
    <xdr:ext cx="598805" cy="258445"/>
    <xdr:sp macro="" textlink="">
      <xdr:nvSpPr>
        <xdr:cNvPr id="294" name="補助費等平均値テキスト"/>
        <xdr:cNvSpPr txBox="1"/>
      </xdr:nvSpPr>
      <xdr:spPr>
        <a:xfrm>
          <a:off x="10528300" y="58242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143510</xdr:rowOff>
    </xdr:from>
    <xdr:to xmlns:xdr="http://schemas.openxmlformats.org/drawingml/2006/spreadsheetDrawing">
      <xdr:col>55</xdr:col>
      <xdr:colOff>50800</xdr:colOff>
      <xdr:row>35</xdr:row>
      <xdr:rowOff>73660</xdr:rowOff>
    </xdr:to>
    <xdr:sp macro="" textlink="">
      <xdr:nvSpPr>
        <xdr:cNvPr id="295" name="フローチャート: 判断 294"/>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74930</xdr:rowOff>
    </xdr:from>
    <xdr:to xmlns:xdr="http://schemas.openxmlformats.org/drawingml/2006/spreadsheetDrawing">
      <xdr:col>50</xdr:col>
      <xdr:colOff>114300</xdr:colOff>
      <xdr:row>38</xdr:row>
      <xdr:rowOff>102235</xdr:rowOff>
    </xdr:to>
    <xdr:cxnSp macro="">
      <xdr:nvCxnSpPr>
        <xdr:cNvPr id="296" name="直線コネクタ 295"/>
        <xdr:cNvCxnSpPr/>
      </xdr:nvCxnSpPr>
      <xdr:spPr>
        <a:xfrm>
          <a:off x="8750300" y="65900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76835</xdr:rowOff>
    </xdr:from>
    <xdr:to xmlns:xdr="http://schemas.openxmlformats.org/drawingml/2006/spreadsheetDrawing">
      <xdr:col>50</xdr:col>
      <xdr:colOff>165100</xdr:colOff>
      <xdr:row>38</xdr:row>
      <xdr:rowOff>6985</xdr:rowOff>
    </xdr:to>
    <xdr:sp macro="" textlink="">
      <xdr:nvSpPr>
        <xdr:cNvPr id="297" name="フローチャート: 判断 296"/>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23495</xdr:rowOff>
    </xdr:from>
    <xdr:ext cx="534035" cy="259080"/>
    <xdr:sp macro="" textlink="">
      <xdr:nvSpPr>
        <xdr:cNvPr id="298" name="テキスト ボックス 297"/>
        <xdr:cNvSpPr txBox="1"/>
      </xdr:nvSpPr>
      <xdr:spPr>
        <a:xfrm>
          <a:off x="937196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74930</xdr:rowOff>
    </xdr:from>
    <xdr:to xmlns:xdr="http://schemas.openxmlformats.org/drawingml/2006/spreadsheetDrawing">
      <xdr:col>45</xdr:col>
      <xdr:colOff>177800</xdr:colOff>
      <xdr:row>38</xdr:row>
      <xdr:rowOff>76200</xdr:rowOff>
    </xdr:to>
    <xdr:cxnSp macro="">
      <xdr:nvCxnSpPr>
        <xdr:cNvPr id="299" name="直線コネクタ 298"/>
        <xdr:cNvCxnSpPr/>
      </xdr:nvCxnSpPr>
      <xdr:spPr>
        <a:xfrm flipV="1">
          <a:off x="7861300" y="6590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100965</xdr:rowOff>
    </xdr:from>
    <xdr:to xmlns:xdr="http://schemas.openxmlformats.org/drawingml/2006/spreadsheetDrawing">
      <xdr:col>46</xdr:col>
      <xdr:colOff>38100</xdr:colOff>
      <xdr:row>38</xdr:row>
      <xdr:rowOff>31115</xdr:rowOff>
    </xdr:to>
    <xdr:sp macro="" textlink="">
      <xdr:nvSpPr>
        <xdr:cNvPr id="300" name="フローチャート: 判断 299"/>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47625</xdr:rowOff>
    </xdr:from>
    <xdr:ext cx="534035" cy="259080"/>
    <xdr:sp macro="" textlink="">
      <xdr:nvSpPr>
        <xdr:cNvPr id="301" name="テキスト ボックス 300"/>
        <xdr:cNvSpPr txBox="1"/>
      </xdr:nvSpPr>
      <xdr:spPr>
        <a:xfrm>
          <a:off x="8482965" y="621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69850</xdr:rowOff>
    </xdr:from>
    <xdr:to xmlns:xdr="http://schemas.openxmlformats.org/drawingml/2006/spreadsheetDrawing">
      <xdr:col>41</xdr:col>
      <xdr:colOff>50800</xdr:colOff>
      <xdr:row>38</xdr:row>
      <xdr:rowOff>76200</xdr:rowOff>
    </xdr:to>
    <xdr:cxnSp macro="">
      <xdr:nvCxnSpPr>
        <xdr:cNvPr id="302" name="直線コネクタ 301"/>
        <xdr:cNvCxnSpPr/>
      </xdr:nvCxnSpPr>
      <xdr:spPr>
        <a:xfrm>
          <a:off x="6972300" y="6584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111760</xdr:rowOff>
    </xdr:from>
    <xdr:to xmlns:xdr="http://schemas.openxmlformats.org/drawingml/2006/spreadsheetDrawing">
      <xdr:col>41</xdr:col>
      <xdr:colOff>101600</xdr:colOff>
      <xdr:row>38</xdr:row>
      <xdr:rowOff>41910</xdr:rowOff>
    </xdr:to>
    <xdr:sp macro="" textlink="">
      <xdr:nvSpPr>
        <xdr:cNvPr id="303" name="フローチャート: 判断 302"/>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58420</xdr:rowOff>
    </xdr:from>
    <xdr:ext cx="534035" cy="259080"/>
    <xdr:sp macro="" textlink="">
      <xdr:nvSpPr>
        <xdr:cNvPr id="304" name="テキスト ボックス 303"/>
        <xdr:cNvSpPr txBox="1"/>
      </xdr:nvSpPr>
      <xdr:spPr>
        <a:xfrm>
          <a:off x="7593965" y="623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115570</xdr:rowOff>
    </xdr:from>
    <xdr:to xmlns:xdr="http://schemas.openxmlformats.org/drawingml/2006/spreadsheetDrawing">
      <xdr:col>36</xdr:col>
      <xdr:colOff>165100</xdr:colOff>
      <xdr:row>38</xdr:row>
      <xdr:rowOff>45720</xdr:rowOff>
    </xdr:to>
    <xdr:sp macro="" textlink="">
      <xdr:nvSpPr>
        <xdr:cNvPr id="305" name="フローチャート: 判断 304"/>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62230</xdr:rowOff>
    </xdr:from>
    <xdr:ext cx="534035" cy="259080"/>
    <xdr:sp macro="" textlink="">
      <xdr:nvSpPr>
        <xdr:cNvPr id="306" name="テキスト ボックス 305"/>
        <xdr:cNvSpPr txBox="1"/>
      </xdr:nvSpPr>
      <xdr:spPr>
        <a:xfrm>
          <a:off x="6704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102870</xdr:rowOff>
    </xdr:from>
    <xdr:to xmlns:xdr="http://schemas.openxmlformats.org/drawingml/2006/spreadsheetDrawing">
      <xdr:col>55</xdr:col>
      <xdr:colOff>50800</xdr:colOff>
      <xdr:row>36</xdr:row>
      <xdr:rowOff>33020</xdr:rowOff>
    </xdr:to>
    <xdr:sp macro="" textlink="">
      <xdr:nvSpPr>
        <xdr:cNvPr id="312" name="楕円 311"/>
        <xdr:cNvSpPr/>
      </xdr:nvSpPr>
      <xdr:spPr>
        <a:xfrm>
          <a:off x="10426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17780</xdr:rowOff>
    </xdr:from>
    <xdr:ext cx="598805" cy="258445"/>
    <xdr:sp macro="" textlink="">
      <xdr:nvSpPr>
        <xdr:cNvPr id="313" name="補助費等該当値テキスト"/>
        <xdr:cNvSpPr txBox="1"/>
      </xdr:nvSpPr>
      <xdr:spPr>
        <a:xfrm>
          <a:off x="10528300" y="601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52070</xdr:rowOff>
    </xdr:from>
    <xdr:to xmlns:xdr="http://schemas.openxmlformats.org/drawingml/2006/spreadsheetDrawing">
      <xdr:col>50</xdr:col>
      <xdr:colOff>165100</xdr:colOff>
      <xdr:row>38</xdr:row>
      <xdr:rowOff>153035</xdr:rowOff>
    </xdr:to>
    <xdr:sp macro="" textlink="">
      <xdr:nvSpPr>
        <xdr:cNvPr id="314" name="楕円 313"/>
        <xdr:cNvSpPr/>
      </xdr:nvSpPr>
      <xdr:spPr>
        <a:xfrm>
          <a:off x="9588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144145</xdr:rowOff>
    </xdr:from>
    <xdr:ext cx="534035" cy="258445"/>
    <xdr:sp macro="" textlink="">
      <xdr:nvSpPr>
        <xdr:cNvPr id="315" name="テキスト ボックス 314"/>
        <xdr:cNvSpPr txBox="1"/>
      </xdr:nvSpPr>
      <xdr:spPr>
        <a:xfrm>
          <a:off x="9371965" y="665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23495</xdr:rowOff>
    </xdr:from>
    <xdr:to xmlns:xdr="http://schemas.openxmlformats.org/drawingml/2006/spreadsheetDrawing">
      <xdr:col>46</xdr:col>
      <xdr:colOff>38100</xdr:colOff>
      <xdr:row>38</xdr:row>
      <xdr:rowOff>125095</xdr:rowOff>
    </xdr:to>
    <xdr:sp macro="" textlink="">
      <xdr:nvSpPr>
        <xdr:cNvPr id="316" name="楕円 315"/>
        <xdr:cNvSpPr/>
      </xdr:nvSpPr>
      <xdr:spPr>
        <a:xfrm>
          <a:off x="869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116205</xdr:rowOff>
    </xdr:from>
    <xdr:ext cx="534035" cy="259080"/>
    <xdr:sp macro="" textlink="">
      <xdr:nvSpPr>
        <xdr:cNvPr id="317" name="テキスト ボックス 316"/>
        <xdr:cNvSpPr txBox="1"/>
      </xdr:nvSpPr>
      <xdr:spPr>
        <a:xfrm>
          <a:off x="8482965" y="663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25400</xdr:rowOff>
    </xdr:from>
    <xdr:to xmlns:xdr="http://schemas.openxmlformats.org/drawingml/2006/spreadsheetDrawing">
      <xdr:col>41</xdr:col>
      <xdr:colOff>101600</xdr:colOff>
      <xdr:row>38</xdr:row>
      <xdr:rowOff>127000</xdr:rowOff>
    </xdr:to>
    <xdr:sp macro="" textlink="">
      <xdr:nvSpPr>
        <xdr:cNvPr id="318" name="楕円 317"/>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118110</xdr:rowOff>
    </xdr:from>
    <xdr:ext cx="534035" cy="259080"/>
    <xdr:sp macro="" textlink="">
      <xdr:nvSpPr>
        <xdr:cNvPr id="319" name="テキスト ボックス 318"/>
        <xdr:cNvSpPr txBox="1"/>
      </xdr:nvSpPr>
      <xdr:spPr>
        <a:xfrm>
          <a:off x="7593965" y="663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19050</xdr:rowOff>
    </xdr:from>
    <xdr:to xmlns:xdr="http://schemas.openxmlformats.org/drawingml/2006/spreadsheetDrawing">
      <xdr:col>36</xdr:col>
      <xdr:colOff>165100</xdr:colOff>
      <xdr:row>38</xdr:row>
      <xdr:rowOff>120650</xdr:rowOff>
    </xdr:to>
    <xdr:sp macro="" textlink="">
      <xdr:nvSpPr>
        <xdr:cNvPr id="320" name="楕円 319"/>
        <xdr:cNvSpPr/>
      </xdr:nvSpPr>
      <xdr:spPr>
        <a:xfrm>
          <a:off x="6921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111760</xdr:rowOff>
    </xdr:from>
    <xdr:ext cx="534035" cy="258445"/>
    <xdr:sp macro="" textlink="">
      <xdr:nvSpPr>
        <xdr:cNvPr id="321" name="テキスト ボックス 320"/>
        <xdr:cNvSpPr txBox="1"/>
      </xdr:nvSpPr>
      <xdr:spPr>
        <a:xfrm>
          <a:off x="6704965" y="662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5" name="テキスト ボックス 334"/>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7" name="テキスト ボックス 336"/>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9" name="テキスト ボックス 338"/>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106045</xdr:rowOff>
    </xdr:from>
    <xdr:to xmlns:xdr="http://schemas.openxmlformats.org/drawingml/2006/spreadsheetDrawing">
      <xdr:col>54</xdr:col>
      <xdr:colOff>189865</xdr:colOff>
      <xdr:row>58</xdr:row>
      <xdr:rowOff>24130</xdr:rowOff>
    </xdr:to>
    <xdr:cxnSp macro="">
      <xdr:nvCxnSpPr>
        <xdr:cNvPr id="343" name="直線コネクタ 342"/>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27940</xdr:rowOff>
    </xdr:from>
    <xdr:ext cx="534670" cy="259080"/>
    <xdr:sp macro="" textlink="">
      <xdr:nvSpPr>
        <xdr:cNvPr id="344" name="普通建設事業費最小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24130</xdr:rowOff>
    </xdr:from>
    <xdr:to xmlns:xdr="http://schemas.openxmlformats.org/drawingml/2006/spreadsheetDrawing">
      <xdr:col>55</xdr:col>
      <xdr:colOff>88900</xdr:colOff>
      <xdr:row>58</xdr:row>
      <xdr:rowOff>24130</xdr:rowOff>
    </xdr:to>
    <xdr:cxnSp macro="">
      <xdr:nvCxnSpPr>
        <xdr:cNvPr id="345" name="直線コネクタ 344"/>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52705</xdr:rowOff>
    </xdr:from>
    <xdr:ext cx="598805" cy="258445"/>
    <xdr:sp macro="" textlink="">
      <xdr:nvSpPr>
        <xdr:cNvPr id="346" name="普通建設事業費最大値テキスト"/>
        <xdr:cNvSpPr txBox="1"/>
      </xdr:nvSpPr>
      <xdr:spPr>
        <a:xfrm>
          <a:off x="10528300" y="8625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106045</xdr:rowOff>
    </xdr:from>
    <xdr:to xmlns:xdr="http://schemas.openxmlformats.org/drawingml/2006/spreadsheetDrawing">
      <xdr:col>55</xdr:col>
      <xdr:colOff>88900</xdr:colOff>
      <xdr:row>51</xdr:row>
      <xdr:rowOff>106045</xdr:rowOff>
    </xdr:to>
    <xdr:cxnSp macro="">
      <xdr:nvCxnSpPr>
        <xdr:cNvPr id="347" name="直線コネクタ 346"/>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118745</xdr:rowOff>
    </xdr:from>
    <xdr:to xmlns:xdr="http://schemas.openxmlformats.org/drawingml/2006/spreadsheetDrawing">
      <xdr:col>55</xdr:col>
      <xdr:colOff>0</xdr:colOff>
      <xdr:row>57</xdr:row>
      <xdr:rowOff>101600</xdr:rowOff>
    </xdr:to>
    <xdr:cxnSp macro="">
      <xdr:nvCxnSpPr>
        <xdr:cNvPr id="348" name="直線コネクタ 347"/>
        <xdr:cNvCxnSpPr/>
      </xdr:nvCxnSpPr>
      <xdr:spPr>
        <a:xfrm flipV="1">
          <a:off x="9639300" y="971994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60960</xdr:rowOff>
    </xdr:from>
    <xdr:ext cx="534670" cy="259080"/>
    <xdr:sp macro="" textlink="">
      <xdr:nvSpPr>
        <xdr:cNvPr id="349" name="普通建設事業費平均値テキスト"/>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82550</xdr:rowOff>
    </xdr:from>
    <xdr:to xmlns:xdr="http://schemas.openxmlformats.org/drawingml/2006/spreadsheetDrawing">
      <xdr:col>55</xdr:col>
      <xdr:colOff>50800</xdr:colOff>
      <xdr:row>57</xdr:row>
      <xdr:rowOff>12700</xdr:rowOff>
    </xdr:to>
    <xdr:sp macro="" textlink="">
      <xdr:nvSpPr>
        <xdr:cNvPr id="350" name="フローチャート: 判断 349"/>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53340</xdr:rowOff>
    </xdr:from>
    <xdr:to xmlns:xdr="http://schemas.openxmlformats.org/drawingml/2006/spreadsheetDrawing">
      <xdr:col>50</xdr:col>
      <xdr:colOff>114300</xdr:colOff>
      <xdr:row>57</xdr:row>
      <xdr:rowOff>101600</xdr:rowOff>
    </xdr:to>
    <xdr:cxnSp macro="">
      <xdr:nvCxnSpPr>
        <xdr:cNvPr id="351" name="直線コネクタ 350"/>
        <xdr:cNvCxnSpPr/>
      </xdr:nvCxnSpPr>
      <xdr:spPr>
        <a:xfrm>
          <a:off x="8750300" y="9825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90805</xdr:rowOff>
    </xdr:from>
    <xdr:to xmlns:xdr="http://schemas.openxmlformats.org/drawingml/2006/spreadsheetDrawing">
      <xdr:col>50</xdr:col>
      <xdr:colOff>165100</xdr:colOff>
      <xdr:row>57</xdr:row>
      <xdr:rowOff>20955</xdr:rowOff>
    </xdr:to>
    <xdr:sp macro="" textlink="">
      <xdr:nvSpPr>
        <xdr:cNvPr id="352" name="フローチャート: 判断 351"/>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37465</xdr:rowOff>
    </xdr:from>
    <xdr:ext cx="534035" cy="259080"/>
    <xdr:sp macro="" textlink="">
      <xdr:nvSpPr>
        <xdr:cNvPr id="353" name="テキスト ボックス 352"/>
        <xdr:cNvSpPr txBox="1"/>
      </xdr:nvSpPr>
      <xdr:spPr>
        <a:xfrm>
          <a:off x="9371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50800</xdr:rowOff>
    </xdr:from>
    <xdr:to xmlns:xdr="http://schemas.openxmlformats.org/drawingml/2006/spreadsheetDrawing">
      <xdr:col>45</xdr:col>
      <xdr:colOff>177800</xdr:colOff>
      <xdr:row>57</xdr:row>
      <xdr:rowOff>53340</xdr:rowOff>
    </xdr:to>
    <xdr:cxnSp macro="">
      <xdr:nvCxnSpPr>
        <xdr:cNvPr id="354" name="直線コネクタ 353"/>
        <xdr:cNvCxnSpPr/>
      </xdr:nvCxnSpPr>
      <xdr:spPr>
        <a:xfrm>
          <a:off x="7861300" y="9823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113030</xdr:rowOff>
    </xdr:from>
    <xdr:to xmlns:xdr="http://schemas.openxmlformats.org/drawingml/2006/spreadsheetDrawing">
      <xdr:col>46</xdr:col>
      <xdr:colOff>38100</xdr:colOff>
      <xdr:row>57</xdr:row>
      <xdr:rowOff>43180</xdr:rowOff>
    </xdr:to>
    <xdr:sp macro="" textlink="">
      <xdr:nvSpPr>
        <xdr:cNvPr id="355" name="フローチャート: 判断 354"/>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59690</xdr:rowOff>
    </xdr:from>
    <xdr:ext cx="534035" cy="259080"/>
    <xdr:sp macro="" textlink="">
      <xdr:nvSpPr>
        <xdr:cNvPr id="356" name="テキスト ボックス 355"/>
        <xdr:cNvSpPr txBox="1"/>
      </xdr:nvSpPr>
      <xdr:spPr>
        <a:xfrm>
          <a:off x="848296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64135</xdr:rowOff>
    </xdr:from>
    <xdr:to xmlns:xdr="http://schemas.openxmlformats.org/drawingml/2006/spreadsheetDrawing">
      <xdr:col>41</xdr:col>
      <xdr:colOff>50800</xdr:colOff>
      <xdr:row>57</xdr:row>
      <xdr:rowOff>50800</xdr:rowOff>
    </xdr:to>
    <xdr:cxnSp macro="">
      <xdr:nvCxnSpPr>
        <xdr:cNvPr id="357" name="直線コネクタ 356"/>
        <xdr:cNvCxnSpPr/>
      </xdr:nvCxnSpPr>
      <xdr:spPr>
        <a:xfrm>
          <a:off x="6972300" y="9322435"/>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118745</xdr:rowOff>
    </xdr:from>
    <xdr:to xmlns:xdr="http://schemas.openxmlformats.org/drawingml/2006/spreadsheetDrawing">
      <xdr:col>41</xdr:col>
      <xdr:colOff>101600</xdr:colOff>
      <xdr:row>57</xdr:row>
      <xdr:rowOff>48895</xdr:rowOff>
    </xdr:to>
    <xdr:sp macro="" textlink="">
      <xdr:nvSpPr>
        <xdr:cNvPr id="358" name="フローチャート: 判断 357"/>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65405</xdr:rowOff>
    </xdr:from>
    <xdr:ext cx="534035" cy="258445"/>
    <xdr:sp macro="" textlink="">
      <xdr:nvSpPr>
        <xdr:cNvPr id="359" name="テキスト ボックス 358"/>
        <xdr:cNvSpPr txBox="1"/>
      </xdr:nvSpPr>
      <xdr:spPr>
        <a:xfrm>
          <a:off x="7593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0" name="フローチャート: 判断 359"/>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52070</xdr:rowOff>
    </xdr:from>
    <xdr:ext cx="534035" cy="258445"/>
    <xdr:sp macro="" textlink="">
      <xdr:nvSpPr>
        <xdr:cNvPr id="361" name="テキスト ボックス 360"/>
        <xdr:cNvSpPr txBox="1"/>
      </xdr:nvSpPr>
      <xdr:spPr>
        <a:xfrm>
          <a:off x="6704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67945</xdr:rowOff>
    </xdr:from>
    <xdr:to xmlns:xdr="http://schemas.openxmlformats.org/drawingml/2006/spreadsheetDrawing">
      <xdr:col>55</xdr:col>
      <xdr:colOff>50800</xdr:colOff>
      <xdr:row>56</xdr:row>
      <xdr:rowOff>169545</xdr:rowOff>
    </xdr:to>
    <xdr:sp macro="" textlink="">
      <xdr:nvSpPr>
        <xdr:cNvPr id="367" name="楕円 366"/>
        <xdr:cNvSpPr/>
      </xdr:nvSpPr>
      <xdr:spPr>
        <a:xfrm>
          <a:off x="10426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90805</xdr:rowOff>
    </xdr:from>
    <xdr:ext cx="534670" cy="258445"/>
    <xdr:sp macro="" textlink="">
      <xdr:nvSpPr>
        <xdr:cNvPr id="368" name="普通建設事業費該当値テキスト"/>
        <xdr:cNvSpPr txBox="1"/>
      </xdr:nvSpPr>
      <xdr:spPr>
        <a:xfrm>
          <a:off x="10528300" y="952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50800</xdr:rowOff>
    </xdr:from>
    <xdr:to xmlns:xdr="http://schemas.openxmlformats.org/drawingml/2006/spreadsheetDrawing">
      <xdr:col>50</xdr:col>
      <xdr:colOff>165100</xdr:colOff>
      <xdr:row>57</xdr:row>
      <xdr:rowOff>152400</xdr:rowOff>
    </xdr:to>
    <xdr:sp macro="" textlink="">
      <xdr:nvSpPr>
        <xdr:cNvPr id="369" name="楕円 368"/>
        <xdr:cNvSpPr/>
      </xdr:nvSpPr>
      <xdr:spPr>
        <a:xfrm>
          <a:off x="958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143510</xdr:rowOff>
    </xdr:from>
    <xdr:ext cx="534035" cy="258445"/>
    <xdr:sp macro="" textlink="">
      <xdr:nvSpPr>
        <xdr:cNvPr id="370" name="テキスト ボックス 369"/>
        <xdr:cNvSpPr txBox="1"/>
      </xdr:nvSpPr>
      <xdr:spPr>
        <a:xfrm>
          <a:off x="9371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2540</xdr:rowOff>
    </xdr:from>
    <xdr:to xmlns:xdr="http://schemas.openxmlformats.org/drawingml/2006/spreadsheetDrawing">
      <xdr:col>46</xdr:col>
      <xdr:colOff>38100</xdr:colOff>
      <xdr:row>57</xdr:row>
      <xdr:rowOff>104140</xdr:rowOff>
    </xdr:to>
    <xdr:sp macro="" textlink="">
      <xdr:nvSpPr>
        <xdr:cNvPr id="371" name="楕円 370"/>
        <xdr:cNvSpPr/>
      </xdr:nvSpPr>
      <xdr:spPr>
        <a:xfrm>
          <a:off x="869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95250</xdr:rowOff>
    </xdr:from>
    <xdr:ext cx="534035" cy="259080"/>
    <xdr:sp macro="" textlink="">
      <xdr:nvSpPr>
        <xdr:cNvPr id="372" name="テキスト ボックス 371"/>
        <xdr:cNvSpPr txBox="1"/>
      </xdr:nvSpPr>
      <xdr:spPr>
        <a:xfrm>
          <a:off x="8482965" y="986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171450</xdr:rowOff>
    </xdr:from>
    <xdr:to xmlns:xdr="http://schemas.openxmlformats.org/drawingml/2006/spreadsheetDrawing">
      <xdr:col>41</xdr:col>
      <xdr:colOff>101600</xdr:colOff>
      <xdr:row>57</xdr:row>
      <xdr:rowOff>101600</xdr:rowOff>
    </xdr:to>
    <xdr:sp macro="" textlink="">
      <xdr:nvSpPr>
        <xdr:cNvPr id="373" name="楕円 372"/>
        <xdr:cNvSpPr/>
      </xdr:nvSpPr>
      <xdr:spPr>
        <a:xfrm>
          <a:off x="781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92710</xdr:rowOff>
    </xdr:from>
    <xdr:ext cx="534035" cy="259080"/>
    <xdr:sp macro="" textlink="">
      <xdr:nvSpPr>
        <xdr:cNvPr id="374" name="テキスト ボックス 373"/>
        <xdr:cNvSpPr txBox="1"/>
      </xdr:nvSpPr>
      <xdr:spPr>
        <a:xfrm>
          <a:off x="7593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13335</xdr:rowOff>
    </xdr:from>
    <xdr:to xmlns:xdr="http://schemas.openxmlformats.org/drawingml/2006/spreadsheetDrawing">
      <xdr:col>36</xdr:col>
      <xdr:colOff>165100</xdr:colOff>
      <xdr:row>54</xdr:row>
      <xdr:rowOff>114935</xdr:rowOff>
    </xdr:to>
    <xdr:sp macro="" textlink="">
      <xdr:nvSpPr>
        <xdr:cNvPr id="375" name="楕円 374"/>
        <xdr:cNvSpPr/>
      </xdr:nvSpPr>
      <xdr:spPr>
        <a:xfrm>
          <a:off x="692150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132080</xdr:rowOff>
    </xdr:from>
    <xdr:ext cx="598170" cy="258445"/>
    <xdr:sp macro="" textlink="">
      <xdr:nvSpPr>
        <xdr:cNvPr id="376" name="テキスト ボックス 375"/>
        <xdr:cNvSpPr txBox="1"/>
      </xdr:nvSpPr>
      <xdr:spPr>
        <a:xfrm>
          <a:off x="6672580" y="9047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2" name="テキスト ボックス 39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6" name="テキスト ボックス 395"/>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59055</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xdr:rowOff>
    </xdr:from>
    <xdr:ext cx="598805" cy="258445"/>
    <xdr:sp macro="" textlink="">
      <xdr:nvSpPr>
        <xdr:cNvPr id="403" name="普通建設事業費 （ うち新規整備　）最大値テキスト"/>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59055</xdr:rowOff>
    </xdr:from>
    <xdr:to xmlns:xdr="http://schemas.openxmlformats.org/drawingml/2006/spreadsheetDrawing">
      <xdr:col>55</xdr:col>
      <xdr:colOff>88900</xdr:colOff>
      <xdr:row>70</xdr:row>
      <xdr:rowOff>59055</xdr:rowOff>
    </xdr:to>
    <xdr:cxnSp macro="">
      <xdr:nvCxnSpPr>
        <xdr:cNvPr id="404" name="直線コネクタ 403"/>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133350</xdr:rowOff>
    </xdr:from>
    <xdr:to xmlns:xdr="http://schemas.openxmlformats.org/drawingml/2006/spreadsheetDrawing">
      <xdr:col>55</xdr:col>
      <xdr:colOff>0</xdr:colOff>
      <xdr:row>78</xdr:row>
      <xdr:rowOff>34925</xdr:rowOff>
    </xdr:to>
    <xdr:cxnSp macro="">
      <xdr:nvCxnSpPr>
        <xdr:cNvPr id="405" name="直線コネクタ 404"/>
        <xdr:cNvCxnSpPr/>
      </xdr:nvCxnSpPr>
      <xdr:spPr>
        <a:xfrm flipV="1">
          <a:off x="9639300" y="1333500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86360</xdr:rowOff>
    </xdr:from>
    <xdr:ext cx="534670" cy="258445"/>
    <xdr:sp macro="" textlink="">
      <xdr:nvSpPr>
        <xdr:cNvPr id="406" name="普通建設事業費 （ うち新規整備　）平均値テキスト"/>
        <xdr:cNvSpPr txBox="1"/>
      </xdr:nvSpPr>
      <xdr:spPr>
        <a:xfrm>
          <a:off x="10528300" y="13116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63500</xdr:rowOff>
    </xdr:from>
    <xdr:to xmlns:xdr="http://schemas.openxmlformats.org/drawingml/2006/spreadsheetDrawing">
      <xdr:col>55</xdr:col>
      <xdr:colOff>50800</xdr:colOff>
      <xdr:row>77</xdr:row>
      <xdr:rowOff>165100</xdr:rowOff>
    </xdr:to>
    <xdr:sp macro="" textlink="">
      <xdr:nvSpPr>
        <xdr:cNvPr id="407" name="フローチャート: 判断 406"/>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10160</xdr:rowOff>
    </xdr:from>
    <xdr:to xmlns:xdr="http://schemas.openxmlformats.org/drawingml/2006/spreadsheetDrawing">
      <xdr:col>50</xdr:col>
      <xdr:colOff>114300</xdr:colOff>
      <xdr:row>78</xdr:row>
      <xdr:rowOff>34925</xdr:rowOff>
    </xdr:to>
    <xdr:cxnSp macro="">
      <xdr:nvCxnSpPr>
        <xdr:cNvPr id="408" name="直線コネクタ 407"/>
        <xdr:cNvCxnSpPr/>
      </xdr:nvCxnSpPr>
      <xdr:spPr>
        <a:xfrm>
          <a:off x="8750300" y="13383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73025</xdr:rowOff>
    </xdr:from>
    <xdr:to xmlns:xdr="http://schemas.openxmlformats.org/drawingml/2006/spreadsheetDrawing">
      <xdr:col>50</xdr:col>
      <xdr:colOff>165100</xdr:colOff>
      <xdr:row>78</xdr:row>
      <xdr:rowOff>3175</xdr:rowOff>
    </xdr:to>
    <xdr:sp macro="" textlink="">
      <xdr:nvSpPr>
        <xdr:cNvPr id="409" name="フローチャート: 判断 408"/>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34035" cy="258445"/>
    <xdr:sp macro="" textlink="">
      <xdr:nvSpPr>
        <xdr:cNvPr id="410" name="テキスト ボックス 409"/>
        <xdr:cNvSpPr txBox="1"/>
      </xdr:nvSpPr>
      <xdr:spPr>
        <a:xfrm>
          <a:off x="9371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xdr:rowOff>
    </xdr:from>
    <xdr:to xmlns:xdr="http://schemas.openxmlformats.org/drawingml/2006/spreadsheetDrawing">
      <xdr:col>45</xdr:col>
      <xdr:colOff>177800</xdr:colOff>
      <xdr:row>78</xdr:row>
      <xdr:rowOff>100330</xdr:rowOff>
    </xdr:to>
    <xdr:cxnSp macro="">
      <xdr:nvCxnSpPr>
        <xdr:cNvPr id="411" name="直線コネクタ 410"/>
        <xdr:cNvCxnSpPr/>
      </xdr:nvCxnSpPr>
      <xdr:spPr>
        <a:xfrm flipV="1">
          <a:off x="7861300" y="133832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6350</xdr:rowOff>
    </xdr:to>
    <xdr:sp macro="" textlink="">
      <xdr:nvSpPr>
        <xdr:cNvPr id="412" name="フローチャート: 判断 411"/>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22860</xdr:rowOff>
    </xdr:from>
    <xdr:ext cx="534035" cy="259080"/>
    <xdr:sp macro="" textlink="">
      <xdr:nvSpPr>
        <xdr:cNvPr id="413" name="テキスト ボックス 412"/>
        <xdr:cNvSpPr txBox="1"/>
      </xdr:nvSpPr>
      <xdr:spPr>
        <a:xfrm>
          <a:off x="8482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98425</xdr:rowOff>
    </xdr:from>
    <xdr:to xmlns:xdr="http://schemas.openxmlformats.org/drawingml/2006/spreadsheetDrawing">
      <xdr:col>41</xdr:col>
      <xdr:colOff>50800</xdr:colOff>
      <xdr:row>78</xdr:row>
      <xdr:rowOff>100330</xdr:rowOff>
    </xdr:to>
    <xdr:cxnSp macro="">
      <xdr:nvCxnSpPr>
        <xdr:cNvPr id="414" name="直線コネクタ 413"/>
        <xdr:cNvCxnSpPr/>
      </xdr:nvCxnSpPr>
      <xdr:spPr>
        <a:xfrm>
          <a:off x="6972300" y="1312862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32385</xdr:rowOff>
    </xdr:from>
    <xdr:to xmlns:xdr="http://schemas.openxmlformats.org/drawingml/2006/spreadsheetDrawing">
      <xdr:col>41</xdr:col>
      <xdr:colOff>101600</xdr:colOff>
      <xdr:row>77</xdr:row>
      <xdr:rowOff>133985</xdr:rowOff>
    </xdr:to>
    <xdr:sp macro="" textlink="">
      <xdr:nvSpPr>
        <xdr:cNvPr id="415" name="フローチャート: 判断 414"/>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150495</xdr:rowOff>
    </xdr:from>
    <xdr:ext cx="534035" cy="259080"/>
    <xdr:sp macro="" textlink="">
      <xdr:nvSpPr>
        <xdr:cNvPr id="416" name="テキスト ボックス 415"/>
        <xdr:cNvSpPr txBox="1"/>
      </xdr:nvSpPr>
      <xdr:spPr>
        <a:xfrm>
          <a:off x="7593965"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60960</xdr:rowOff>
    </xdr:from>
    <xdr:to xmlns:xdr="http://schemas.openxmlformats.org/drawingml/2006/spreadsheetDrawing">
      <xdr:col>36</xdr:col>
      <xdr:colOff>165100</xdr:colOff>
      <xdr:row>77</xdr:row>
      <xdr:rowOff>162560</xdr:rowOff>
    </xdr:to>
    <xdr:sp macro="" textlink="">
      <xdr:nvSpPr>
        <xdr:cNvPr id="417" name="フローチャート: 判断 416"/>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153670</xdr:rowOff>
    </xdr:from>
    <xdr:ext cx="534035" cy="259080"/>
    <xdr:sp macro="" textlink="">
      <xdr:nvSpPr>
        <xdr:cNvPr id="418" name="テキスト ボックス 417"/>
        <xdr:cNvSpPr txBox="1"/>
      </xdr:nvSpPr>
      <xdr:spPr>
        <a:xfrm>
          <a:off x="6704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82550</xdr:rowOff>
    </xdr:from>
    <xdr:to xmlns:xdr="http://schemas.openxmlformats.org/drawingml/2006/spreadsheetDrawing">
      <xdr:col>55</xdr:col>
      <xdr:colOff>50800</xdr:colOff>
      <xdr:row>78</xdr:row>
      <xdr:rowOff>12700</xdr:rowOff>
    </xdr:to>
    <xdr:sp macro="" textlink="">
      <xdr:nvSpPr>
        <xdr:cNvPr id="424" name="楕円 423"/>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60960</xdr:rowOff>
    </xdr:from>
    <xdr:ext cx="534670" cy="259080"/>
    <xdr:sp macro="" textlink="">
      <xdr:nvSpPr>
        <xdr:cNvPr id="425" name="普通建設事業費 （ うち新規整備　）該当値テキスト"/>
        <xdr:cNvSpPr txBox="1"/>
      </xdr:nvSpPr>
      <xdr:spPr>
        <a:xfrm>
          <a:off x="10528300" y="1326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155575</xdr:rowOff>
    </xdr:from>
    <xdr:to xmlns:xdr="http://schemas.openxmlformats.org/drawingml/2006/spreadsheetDrawing">
      <xdr:col>50</xdr:col>
      <xdr:colOff>165100</xdr:colOff>
      <xdr:row>78</xdr:row>
      <xdr:rowOff>86360</xdr:rowOff>
    </xdr:to>
    <xdr:sp macro="" textlink="">
      <xdr:nvSpPr>
        <xdr:cNvPr id="426" name="楕円 425"/>
        <xdr:cNvSpPr/>
      </xdr:nvSpPr>
      <xdr:spPr>
        <a:xfrm>
          <a:off x="958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76835</xdr:rowOff>
    </xdr:from>
    <xdr:ext cx="534035" cy="258445"/>
    <xdr:sp macro="" textlink="">
      <xdr:nvSpPr>
        <xdr:cNvPr id="427" name="テキスト ボックス 426"/>
        <xdr:cNvSpPr txBox="1"/>
      </xdr:nvSpPr>
      <xdr:spPr>
        <a:xfrm>
          <a:off x="9371965" y="1344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28" name="楕円 427"/>
        <xdr:cNvSpPr/>
      </xdr:nvSpPr>
      <xdr:spPr>
        <a:xfrm>
          <a:off x="869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29" name="テキスト ボックス 428"/>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30" name="楕円 429"/>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142240</xdr:rowOff>
    </xdr:from>
    <xdr:ext cx="469265" cy="259080"/>
    <xdr:sp macro="" textlink="">
      <xdr:nvSpPr>
        <xdr:cNvPr id="431" name="テキスト ボックス 430"/>
        <xdr:cNvSpPr txBox="1"/>
      </xdr:nvSpPr>
      <xdr:spPr>
        <a:xfrm>
          <a:off x="7626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47625</xdr:rowOff>
    </xdr:from>
    <xdr:to xmlns:xdr="http://schemas.openxmlformats.org/drawingml/2006/spreadsheetDrawing">
      <xdr:col>36</xdr:col>
      <xdr:colOff>165100</xdr:colOff>
      <xdr:row>76</xdr:row>
      <xdr:rowOff>149225</xdr:rowOff>
    </xdr:to>
    <xdr:sp macro="" textlink="">
      <xdr:nvSpPr>
        <xdr:cNvPr id="432" name="楕円 431"/>
        <xdr:cNvSpPr/>
      </xdr:nvSpPr>
      <xdr:spPr>
        <a:xfrm>
          <a:off x="69215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166370</xdr:rowOff>
    </xdr:from>
    <xdr:ext cx="534035" cy="258445"/>
    <xdr:sp macro="" textlink="">
      <xdr:nvSpPr>
        <xdr:cNvPr id="433" name="テキスト ボックス 432"/>
        <xdr:cNvSpPr txBox="1"/>
      </xdr:nvSpPr>
      <xdr:spPr>
        <a:xfrm>
          <a:off x="6704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5" name="テキスト ボックス 44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1" name="テキスト ボックス 45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3" name="テキスト ボックス 452"/>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117475</xdr:rowOff>
    </xdr:from>
    <xdr:to xmlns:xdr="http://schemas.openxmlformats.org/drawingml/2006/spreadsheetDrawing">
      <xdr:col>54</xdr:col>
      <xdr:colOff>189865</xdr:colOff>
      <xdr:row>98</xdr:row>
      <xdr:rowOff>151765</xdr:rowOff>
    </xdr:to>
    <xdr:cxnSp macro="">
      <xdr:nvCxnSpPr>
        <xdr:cNvPr id="457" name="直線コネクタ 456"/>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58" name="普通建設事業費 （ うち更新整備　）最小値テキスト"/>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151765</xdr:rowOff>
    </xdr:from>
    <xdr:to xmlns:xdr="http://schemas.openxmlformats.org/drawingml/2006/spreadsheetDrawing">
      <xdr:col>55</xdr:col>
      <xdr:colOff>88900</xdr:colOff>
      <xdr:row>98</xdr:row>
      <xdr:rowOff>151765</xdr:rowOff>
    </xdr:to>
    <xdr:cxnSp macro="">
      <xdr:nvCxnSpPr>
        <xdr:cNvPr id="459" name="直線コネクタ 458"/>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64135</xdr:rowOff>
    </xdr:from>
    <xdr:ext cx="598805" cy="258445"/>
    <xdr:sp macro="" textlink="">
      <xdr:nvSpPr>
        <xdr:cNvPr id="460" name="普通建設事業費 （ うち更新整備　）最大値テキスト"/>
        <xdr:cNvSpPr txBox="1"/>
      </xdr:nvSpPr>
      <xdr:spPr>
        <a:xfrm>
          <a:off x="10528300" y="1532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117475</xdr:rowOff>
    </xdr:from>
    <xdr:to xmlns:xdr="http://schemas.openxmlformats.org/drawingml/2006/spreadsheetDrawing">
      <xdr:col>55</xdr:col>
      <xdr:colOff>88900</xdr:colOff>
      <xdr:row>90</xdr:row>
      <xdr:rowOff>117475</xdr:rowOff>
    </xdr:to>
    <xdr:cxnSp macro="">
      <xdr:nvCxnSpPr>
        <xdr:cNvPr id="461" name="直線コネクタ 460"/>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129540</xdr:rowOff>
    </xdr:from>
    <xdr:to xmlns:xdr="http://schemas.openxmlformats.org/drawingml/2006/spreadsheetDrawing">
      <xdr:col>55</xdr:col>
      <xdr:colOff>0</xdr:colOff>
      <xdr:row>97</xdr:row>
      <xdr:rowOff>159385</xdr:rowOff>
    </xdr:to>
    <xdr:cxnSp macro="">
      <xdr:nvCxnSpPr>
        <xdr:cNvPr id="462" name="直線コネクタ 461"/>
        <xdr:cNvCxnSpPr/>
      </xdr:nvCxnSpPr>
      <xdr:spPr>
        <a:xfrm flipV="1">
          <a:off x="9639300" y="1658874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156210</xdr:rowOff>
    </xdr:from>
    <xdr:ext cx="534670" cy="258445"/>
    <xdr:sp macro="" textlink="">
      <xdr:nvSpPr>
        <xdr:cNvPr id="463" name="普通建設事業費 （ うち更新整備　）平均値テキスト"/>
        <xdr:cNvSpPr txBox="1"/>
      </xdr:nvSpPr>
      <xdr:spPr>
        <a:xfrm>
          <a:off x="10528300" y="16615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107950</xdr:rowOff>
    </xdr:to>
    <xdr:sp macro="" textlink="">
      <xdr:nvSpPr>
        <xdr:cNvPr id="464" name="フローチャート: 判断 463"/>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121285</xdr:rowOff>
    </xdr:from>
    <xdr:to xmlns:xdr="http://schemas.openxmlformats.org/drawingml/2006/spreadsheetDrawing">
      <xdr:col>50</xdr:col>
      <xdr:colOff>114300</xdr:colOff>
      <xdr:row>97</xdr:row>
      <xdr:rowOff>159385</xdr:rowOff>
    </xdr:to>
    <xdr:cxnSp macro="">
      <xdr:nvCxnSpPr>
        <xdr:cNvPr id="465" name="直線コネクタ 464"/>
        <xdr:cNvCxnSpPr/>
      </xdr:nvCxnSpPr>
      <xdr:spPr>
        <a:xfrm>
          <a:off x="8750300" y="167519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8255</xdr:rowOff>
    </xdr:from>
    <xdr:to xmlns:xdr="http://schemas.openxmlformats.org/drawingml/2006/spreadsheetDrawing">
      <xdr:col>50</xdr:col>
      <xdr:colOff>165100</xdr:colOff>
      <xdr:row>97</xdr:row>
      <xdr:rowOff>109855</xdr:rowOff>
    </xdr:to>
    <xdr:sp macro="" textlink="">
      <xdr:nvSpPr>
        <xdr:cNvPr id="466" name="フローチャート: 判断 465"/>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126365</xdr:rowOff>
    </xdr:from>
    <xdr:ext cx="534035" cy="259080"/>
    <xdr:sp macro="" textlink="">
      <xdr:nvSpPr>
        <xdr:cNvPr id="467" name="テキスト ボックス 466"/>
        <xdr:cNvSpPr txBox="1"/>
      </xdr:nvSpPr>
      <xdr:spPr>
        <a:xfrm>
          <a:off x="937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44450</xdr:rowOff>
    </xdr:from>
    <xdr:to xmlns:xdr="http://schemas.openxmlformats.org/drawingml/2006/spreadsheetDrawing">
      <xdr:col>45</xdr:col>
      <xdr:colOff>177800</xdr:colOff>
      <xdr:row>97</xdr:row>
      <xdr:rowOff>121285</xdr:rowOff>
    </xdr:to>
    <xdr:cxnSp macro="">
      <xdr:nvCxnSpPr>
        <xdr:cNvPr id="468" name="直線コネクタ 467"/>
        <xdr:cNvCxnSpPr/>
      </xdr:nvCxnSpPr>
      <xdr:spPr>
        <a:xfrm>
          <a:off x="7861300" y="1667510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46355</xdr:rowOff>
    </xdr:from>
    <xdr:to xmlns:xdr="http://schemas.openxmlformats.org/drawingml/2006/spreadsheetDrawing">
      <xdr:col>46</xdr:col>
      <xdr:colOff>38100</xdr:colOff>
      <xdr:row>97</xdr:row>
      <xdr:rowOff>147955</xdr:rowOff>
    </xdr:to>
    <xdr:sp macro="" textlink="">
      <xdr:nvSpPr>
        <xdr:cNvPr id="469" name="フローチャート: 判断 468"/>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164465</xdr:rowOff>
    </xdr:from>
    <xdr:ext cx="534035" cy="259080"/>
    <xdr:sp macro="" textlink="">
      <xdr:nvSpPr>
        <xdr:cNvPr id="470" name="テキスト ボックス 469"/>
        <xdr:cNvSpPr txBox="1"/>
      </xdr:nvSpPr>
      <xdr:spPr>
        <a:xfrm>
          <a:off x="8482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127000</xdr:rowOff>
    </xdr:from>
    <xdr:to xmlns:xdr="http://schemas.openxmlformats.org/drawingml/2006/spreadsheetDrawing">
      <xdr:col>41</xdr:col>
      <xdr:colOff>50800</xdr:colOff>
      <xdr:row>97</xdr:row>
      <xdr:rowOff>44450</xdr:rowOff>
    </xdr:to>
    <xdr:cxnSp macro="">
      <xdr:nvCxnSpPr>
        <xdr:cNvPr id="471" name="直線コネクタ 470"/>
        <xdr:cNvCxnSpPr/>
      </xdr:nvCxnSpPr>
      <xdr:spPr>
        <a:xfrm>
          <a:off x="6972300" y="16071850"/>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85090</xdr:rowOff>
    </xdr:from>
    <xdr:to xmlns:xdr="http://schemas.openxmlformats.org/drawingml/2006/spreadsheetDrawing">
      <xdr:col>41</xdr:col>
      <xdr:colOff>101600</xdr:colOff>
      <xdr:row>98</xdr:row>
      <xdr:rowOff>15240</xdr:rowOff>
    </xdr:to>
    <xdr:sp macro="" textlink="">
      <xdr:nvSpPr>
        <xdr:cNvPr id="472" name="フローチャート: 判断 471"/>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6350</xdr:rowOff>
    </xdr:from>
    <xdr:ext cx="534035" cy="258445"/>
    <xdr:sp macro="" textlink="">
      <xdr:nvSpPr>
        <xdr:cNvPr id="473" name="テキスト ボックス 472"/>
        <xdr:cNvSpPr txBox="1"/>
      </xdr:nvSpPr>
      <xdr:spPr>
        <a:xfrm>
          <a:off x="7593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74" name="フローチャート: 判断 473"/>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xdr:rowOff>
    </xdr:from>
    <xdr:ext cx="534035" cy="258445"/>
    <xdr:sp macro="" textlink="">
      <xdr:nvSpPr>
        <xdr:cNvPr id="475" name="テキスト ボックス 474"/>
        <xdr:cNvSpPr txBox="1"/>
      </xdr:nvSpPr>
      <xdr:spPr>
        <a:xfrm>
          <a:off x="6704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81" name="楕円 480"/>
        <xdr:cNvSpPr/>
      </xdr:nvSpPr>
      <xdr:spPr>
        <a:xfrm>
          <a:off x="10426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101600</xdr:rowOff>
    </xdr:from>
    <xdr:ext cx="534670" cy="259080"/>
    <xdr:sp macro="" textlink="">
      <xdr:nvSpPr>
        <xdr:cNvPr id="482" name="普通建設事業費 （ うち更新整備　）該当値テキスト"/>
        <xdr:cNvSpPr txBox="1"/>
      </xdr:nvSpPr>
      <xdr:spPr>
        <a:xfrm>
          <a:off x="10528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109220</xdr:rowOff>
    </xdr:from>
    <xdr:to xmlns:xdr="http://schemas.openxmlformats.org/drawingml/2006/spreadsheetDrawing">
      <xdr:col>50</xdr:col>
      <xdr:colOff>165100</xdr:colOff>
      <xdr:row>98</xdr:row>
      <xdr:rowOff>38735</xdr:rowOff>
    </xdr:to>
    <xdr:sp macro="" textlink="">
      <xdr:nvSpPr>
        <xdr:cNvPr id="483" name="楕円 482"/>
        <xdr:cNvSpPr/>
      </xdr:nvSpPr>
      <xdr:spPr>
        <a:xfrm>
          <a:off x="9588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29845</xdr:rowOff>
    </xdr:from>
    <xdr:ext cx="534035" cy="258445"/>
    <xdr:sp macro="" textlink="">
      <xdr:nvSpPr>
        <xdr:cNvPr id="484" name="テキスト ボックス 483"/>
        <xdr:cNvSpPr txBox="1"/>
      </xdr:nvSpPr>
      <xdr:spPr>
        <a:xfrm>
          <a:off x="9371965" y="1683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70485</xdr:rowOff>
    </xdr:from>
    <xdr:to xmlns:xdr="http://schemas.openxmlformats.org/drawingml/2006/spreadsheetDrawing">
      <xdr:col>46</xdr:col>
      <xdr:colOff>38100</xdr:colOff>
      <xdr:row>98</xdr:row>
      <xdr:rowOff>635</xdr:rowOff>
    </xdr:to>
    <xdr:sp macro="" textlink="">
      <xdr:nvSpPr>
        <xdr:cNvPr id="485" name="楕円 484"/>
        <xdr:cNvSpPr/>
      </xdr:nvSpPr>
      <xdr:spPr>
        <a:xfrm>
          <a:off x="8699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163195</xdr:rowOff>
    </xdr:from>
    <xdr:ext cx="534035" cy="259080"/>
    <xdr:sp macro="" textlink="">
      <xdr:nvSpPr>
        <xdr:cNvPr id="486" name="テキスト ボックス 485"/>
        <xdr:cNvSpPr txBox="1"/>
      </xdr:nvSpPr>
      <xdr:spPr>
        <a:xfrm>
          <a:off x="8482965" y="1679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165100</xdr:rowOff>
    </xdr:from>
    <xdr:to xmlns:xdr="http://schemas.openxmlformats.org/drawingml/2006/spreadsheetDrawing">
      <xdr:col>41</xdr:col>
      <xdr:colOff>101600</xdr:colOff>
      <xdr:row>97</xdr:row>
      <xdr:rowOff>95250</xdr:rowOff>
    </xdr:to>
    <xdr:sp macro="" textlink="">
      <xdr:nvSpPr>
        <xdr:cNvPr id="487" name="楕円 486"/>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111760</xdr:rowOff>
    </xdr:from>
    <xdr:ext cx="534035" cy="258445"/>
    <xdr:sp macro="" textlink="">
      <xdr:nvSpPr>
        <xdr:cNvPr id="488" name="テキスト ボックス 487"/>
        <xdr:cNvSpPr txBox="1"/>
      </xdr:nvSpPr>
      <xdr:spPr>
        <a:xfrm>
          <a:off x="7593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76200</xdr:rowOff>
    </xdr:from>
    <xdr:to xmlns:xdr="http://schemas.openxmlformats.org/drawingml/2006/spreadsheetDrawing">
      <xdr:col>36</xdr:col>
      <xdr:colOff>165100</xdr:colOff>
      <xdr:row>94</xdr:row>
      <xdr:rowOff>6350</xdr:rowOff>
    </xdr:to>
    <xdr:sp macro="" textlink="">
      <xdr:nvSpPr>
        <xdr:cNvPr id="489" name="楕円 488"/>
        <xdr:cNvSpPr/>
      </xdr:nvSpPr>
      <xdr:spPr>
        <a:xfrm>
          <a:off x="6921500" y="16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22860</xdr:rowOff>
    </xdr:from>
    <xdr:ext cx="598170" cy="259080"/>
    <xdr:sp macro="" textlink="">
      <xdr:nvSpPr>
        <xdr:cNvPr id="490" name="テキスト ボックス 489"/>
        <xdr:cNvSpPr txBox="1"/>
      </xdr:nvSpPr>
      <xdr:spPr>
        <a:xfrm>
          <a:off x="6672580" y="15796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70485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17780</xdr:rowOff>
    </xdr:from>
    <xdr:ext cx="534670" cy="258445"/>
    <xdr:sp macro="" textlink="">
      <xdr:nvSpPr>
        <xdr:cNvPr id="517" name="災害復旧事業費最大値テキスト"/>
        <xdr:cNvSpPr txBox="1"/>
      </xdr:nvSpPr>
      <xdr:spPr>
        <a:xfrm>
          <a:off x="16370300" y="516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70485</xdr:rowOff>
    </xdr:from>
    <xdr:to xmlns:xdr="http://schemas.openxmlformats.org/drawingml/2006/spreadsheetDrawing">
      <xdr:col>86</xdr:col>
      <xdr:colOff>25400</xdr:colOff>
      <xdr:row>31</xdr:row>
      <xdr:rowOff>70485</xdr:rowOff>
    </xdr:to>
    <xdr:cxnSp macro="">
      <xdr:nvCxnSpPr>
        <xdr:cNvPr id="518" name="直線コネクタ 517"/>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54610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56971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469900" cy="258445"/>
    <xdr:sp macro="" textlink="">
      <xdr:nvSpPr>
        <xdr:cNvPr id="520" name="災害復旧事業費平均値テキスト"/>
        <xdr:cNvSpPr txBox="1"/>
      </xdr:nvSpPr>
      <xdr:spPr>
        <a:xfrm>
          <a:off x="16370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1" name="フローチャート: 判断 52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54610</xdr:rowOff>
    </xdr:from>
    <xdr:to xmlns:xdr="http://schemas.openxmlformats.org/drawingml/2006/spreadsheetDrawing">
      <xdr:col>81</xdr:col>
      <xdr:colOff>50800</xdr:colOff>
      <xdr:row>38</xdr:row>
      <xdr:rowOff>136525</xdr:rowOff>
    </xdr:to>
    <xdr:cxnSp macro="">
      <xdr:nvCxnSpPr>
        <xdr:cNvPr id="522" name="直線コネクタ 521"/>
        <xdr:cNvCxnSpPr/>
      </xdr:nvCxnSpPr>
      <xdr:spPr>
        <a:xfrm flipV="1">
          <a:off x="14592300" y="65697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135890</xdr:rowOff>
    </xdr:from>
    <xdr:ext cx="469265" cy="259080"/>
    <xdr:sp macro="" textlink="">
      <xdr:nvSpPr>
        <xdr:cNvPr id="524" name="テキスト ボックス 523"/>
        <xdr:cNvSpPr txBox="1"/>
      </xdr:nvSpPr>
      <xdr:spPr>
        <a:xfrm>
          <a:off x="15246350" y="665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136525</xdr:rowOff>
    </xdr:from>
    <xdr:to xmlns:xdr="http://schemas.openxmlformats.org/drawingml/2006/spreadsheetDrawing">
      <xdr:col>76</xdr:col>
      <xdr:colOff>114300</xdr:colOff>
      <xdr:row>39</xdr:row>
      <xdr:rowOff>16510</xdr:rowOff>
    </xdr:to>
    <xdr:cxnSp macro="">
      <xdr:nvCxnSpPr>
        <xdr:cNvPr id="525" name="直線コネクタ 524"/>
        <xdr:cNvCxnSpPr/>
      </xdr:nvCxnSpPr>
      <xdr:spPr>
        <a:xfrm flipV="1">
          <a:off x="13703300" y="66516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57150</xdr:rowOff>
    </xdr:from>
    <xdr:to xmlns:xdr="http://schemas.openxmlformats.org/drawingml/2006/spreadsheetDrawing">
      <xdr:col>76</xdr:col>
      <xdr:colOff>165100</xdr:colOff>
      <xdr:row>38</xdr:row>
      <xdr:rowOff>158750</xdr:rowOff>
    </xdr:to>
    <xdr:sp macro="" textlink="">
      <xdr:nvSpPr>
        <xdr:cNvPr id="526" name="フローチャート: 判断 525"/>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3810</xdr:rowOff>
    </xdr:from>
    <xdr:ext cx="469265" cy="259080"/>
    <xdr:sp macro="" textlink="">
      <xdr:nvSpPr>
        <xdr:cNvPr id="527" name="テキスト ボックス 526"/>
        <xdr:cNvSpPr txBox="1"/>
      </xdr:nvSpPr>
      <xdr:spPr>
        <a:xfrm>
          <a:off x="14357350" y="634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16510</xdr:rowOff>
    </xdr:from>
    <xdr:to xmlns:xdr="http://schemas.openxmlformats.org/drawingml/2006/spreadsheetDrawing">
      <xdr:col>71</xdr:col>
      <xdr:colOff>177800</xdr:colOff>
      <xdr:row>39</xdr:row>
      <xdr:rowOff>40640</xdr:rowOff>
    </xdr:to>
    <xdr:cxnSp macro="">
      <xdr:nvCxnSpPr>
        <xdr:cNvPr id="528" name="直線コネクタ 527"/>
        <xdr:cNvCxnSpPr/>
      </xdr:nvCxnSpPr>
      <xdr:spPr>
        <a:xfrm flipV="1">
          <a:off x="12814300" y="6703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29" name="フローチャート: 判断 528"/>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24765</xdr:rowOff>
    </xdr:from>
    <xdr:ext cx="469265" cy="259080"/>
    <xdr:sp macro="" textlink="">
      <xdr:nvSpPr>
        <xdr:cNvPr id="530" name="テキスト ボックス 529"/>
        <xdr:cNvSpPr txBox="1"/>
      </xdr:nvSpPr>
      <xdr:spPr>
        <a:xfrm>
          <a:off x="13468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127635</xdr:rowOff>
    </xdr:from>
    <xdr:to xmlns:xdr="http://schemas.openxmlformats.org/drawingml/2006/spreadsheetDrawing">
      <xdr:col>67</xdr:col>
      <xdr:colOff>101600</xdr:colOff>
      <xdr:row>39</xdr:row>
      <xdr:rowOff>57785</xdr:rowOff>
    </xdr:to>
    <xdr:sp macro="" textlink="">
      <xdr:nvSpPr>
        <xdr:cNvPr id="531" name="フローチャート: 判断 530"/>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9265" cy="258445"/>
    <xdr:sp macro="" textlink="">
      <xdr:nvSpPr>
        <xdr:cNvPr id="532" name="テキスト ボックス 531"/>
        <xdr:cNvSpPr txBox="1"/>
      </xdr:nvSpPr>
      <xdr:spPr>
        <a:xfrm>
          <a:off x="12579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3810</xdr:rowOff>
    </xdr:from>
    <xdr:to xmlns:xdr="http://schemas.openxmlformats.org/drawingml/2006/spreadsheetDrawing">
      <xdr:col>81</xdr:col>
      <xdr:colOff>101600</xdr:colOff>
      <xdr:row>38</xdr:row>
      <xdr:rowOff>105410</xdr:rowOff>
    </xdr:to>
    <xdr:sp macro="" textlink="">
      <xdr:nvSpPr>
        <xdr:cNvPr id="540" name="楕円 539"/>
        <xdr:cNvSpPr/>
      </xdr:nvSpPr>
      <xdr:spPr>
        <a:xfrm>
          <a:off x="1543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121920</xdr:rowOff>
    </xdr:from>
    <xdr:ext cx="469265" cy="258445"/>
    <xdr:sp macro="" textlink="">
      <xdr:nvSpPr>
        <xdr:cNvPr id="541" name="テキスト ボックス 540"/>
        <xdr:cNvSpPr txBox="1"/>
      </xdr:nvSpPr>
      <xdr:spPr>
        <a:xfrm>
          <a:off x="15246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86360</xdr:rowOff>
    </xdr:from>
    <xdr:to xmlns:xdr="http://schemas.openxmlformats.org/drawingml/2006/spreadsheetDrawing">
      <xdr:col>76</xdr:col>
      <xdr:colOff>165100</xdr:colOff>
      <xdr:row>39</xdr:row>
      <xdr:rowOff>15875</xdr:rowOff>
    </xdr:to>
    <xdr:sp macro="" textlink="">
      <xdr:nvSpPr>
        <xdr:cNvPr id="542" name="楕円 541"/>
        <xdr:cNvSpPr/>
      </xdr:nvSpPr>
      <xdr:spPr>
        <a:xfrm>
          <a:off x="1454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6985</xdr:rowOff>
    </xdr:from>
    <xdr:ext cx="469265" cy="258445"/>
    <xdr:sp macro="" textlink="">
      <xdr:nvSpPr>
        <xdr:cNvPr id="543" name="テキスト ボックス 542"/>
        <xdr:cNvSpPr txBox="1"/>
      </xdr:nvSpPr>
      <xdr:spPr>
        <a:xfrm>
          <a:off x="14357350" y="6693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137160</xdr:rowOff>
    </xdr:from>
    <xdr:to xmlns:xdr="http://schemas.openxmlformats.org/drawingml/2006/spreadsheetDrawing">
      <xdr:col>72</xdr:col>
      <xdr:colOff>38100</xdr:colOff>
      <xdr:row>39</xdr:row>
      <xdr:rowOff>67310</xdr:rowOff>
    </xdr:to>
    <xdr:sp macro="" textlink="">
      <xdr:nvSpPr>
        <xdr:cNvPr id="544" name="楕円 543"/>
        <xdr:cNvSpPr/>
      </xdr:nvSpPr>
      <xdr:spPr>
        <a:xfrm>
          <a:off x="1365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58420</xdr:rowOff>
    </xdr:from>
    <xdr:ext cx="469265" cy="259080"/>
    <xdr:sp macro="" textlink="">
      <xdr:nvSpPr>
        <xdr:cNvPr id="545" name="テキスト ボックス 544"/>
        <xdr:cNvSpPr txBox="1"/>
      </xdr:nvSpPr>
      <xdr:spPr>
        <a:xfrm>
          <a:off x="13468350" y="674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6" name="楕円 545"/>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81915</xdr:rowOff>
    </xdr:from>
    <xdr:ext cx="378460" cy="259080"/>
    <xdr:sp macro="" textlink="">
      <xdr:nvSpPr>
        <xdr:cNvPr id="547" name="テキスト ボックス 546"/>
        <xdr:cNvSpPr txBox="1"/>
      </xdr:nvSpPr>
      <xdr:spPr>
        <a:xfrm>
          <a:off x="12625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2" name="テキスト ボックス 61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4" name="テキスト ボックス 61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104775</xdr:rowOff>
    </xdr:to>
    <xdr:cxnSp macro="">
      <xdr:nvCxnSpPr>
        <xdr:cNvPr id="620" name="直線コネクタ 619"/>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109220</xdr:rowOff>
    </xdr:from>
    <xdr:ext cx="534670" cy="258445"/>
    <xdr:sp macro="" textlink="">
      <xdr:nvSpPr>
        <xdr:cNvPr id="621" name="公債費最小値テキスト"/>
        <xdr:cNvSpPr txBox="1"/>
      </xdr:nvSpPr>
      <xdr:spPr>
        <a:xfrm>
          <a:off x="16370300" y="13482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104775</xdr:rowOff>
    </xdr:from>
    <xdr:to xmlns:xdr="http://schemas.openxmlformats.org/drawingml/2006/spreadsheetDrawing">
      <xdr:col>86</xdr:col>
      <xdr:colOff>25400</xdr:colOff>
      <xdr:row>78</xdr:row>
      <xdr:rowOff>104775</xdr:rowOff>
    </xdr:to>
    <xdr:cxnSp macro="">
      <xdr:nvCxnSpPr>
        <xdr:cNvPr id="622" name="直線コネクタ 621"/>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8445"/>
    <xdr:sp macro="" textlink="">
      <xdr:nvSpPr>
        <xdr:cNvPr id="623" name="公債費最大値テキスト"/>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4" name="直線コネクタ 623"/>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39370</xdr:rowOff>
    </xdr:from>
    <xdr:to xmlns:xdr="http://schemas.openxmlformats.org/drawingml/2006/spreadsheetDrawing">
      <xdr:col>85</xdr:col>
      <xdr:colOff>127000</xdr:colOff>
      <xdr:row>77</xdr:row>
      <xdr:rowOff>83185</xdr:rowOff>
    </xdr:to>
    <xdr:cxnSp macro="">
      <xdr:nvCxnSpPr>
        <xdr:cNvPr id="625" name="直線コネクタ 624"/>
        <xdr:cNvCxnSpPr/>
      </xdr:nvCxnSpPr>
      <xdr:spPr>
        <a:xfrm flipV="1">
          <a:off x="15481300" y="132410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113030</xdr:rowOff>
    </xdr:from>
    <xdr:ext cx="534670" cy="259080"/>
    <xdr:sp macro="" textlink="">
      <xdr:nvSpPr>
        <xdr:cNvPr id="626" name="公債費平均値テキスト"/>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90170</xdr:rowOff>
    </xdr:from>
    <xdr:to xmlns:xdr="http://schemas.openxmlformats.org/drawingml/2006/spreadsheetDrawing">
      <xdr:col>85</xdr:col>
      <xdr:colOff>177800</xdr:colOff>
      <xdr:row>77</xdr:row>
      <xdr:rowOff>20320</xdr:rowOff>
    </xdr:to>
    <xdr:sp macro="" textlink="">
      <xdr:nvSpPr>
        <xdr:cNvPr id="627" name="フローチャート: 判断 626"/>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83185</xdr:rowOff>
    </xdr:from>
    <xdr:to xmlns:xdr="http://schemas.openxmlformats.org/drawingml/2006/spreadsheetDrawing">
      <xdr:col>81</xdr:col>
      <xdr:colOff>50800</xdr:colOff>
      <xdr:row>77</xdr:row>
      <xdr:rowOff>110490</xdr:rowOff>
    </xdr:to>
    <xdr:cxnSp macro="">
      <xdr:nvCxnSpPr>
        <xdr:cNvPr id="628" name="直線コネクタ 627"/>
        <xdr:cNvCxnSpPr/>
      </xdr:nvCxnSpPr>
      <xdr:spPr>
        <a:xfrm flipV="1">
          <a:off x="14592300" y="132848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115570</xdr:rowOff>
    </xdr:from>
    <xdr:to xmlns:xdr="http://schemas.openxmlformats.org/drawingml/2006/spreadsheetDrawing">
      <xdr:col>81</xdr:col>
      <xdr:colOff>101600</xdr:colOff>
      <xdr:row>77</xdr:row>
      <xdr:rowOff>45720</xdr:rowOff>
    </xdr:to>
    <xdr:sp macro="" textlink="">
      <xdr:nvSpPr>
        <xdr:cNvPr id="629" name="フローチャート: 判断 628"/>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62230</xdr:rowOff>
    </xdr:from>
    <xdr:ext cx="534035" cy="259080"/>
    <xdr:sp macro="" textlink="">
      <xdr:nvSpPr>
        <xdr:cNvPr id="630" name="テキスト ボックス 629"/>
        <xdr:cNvSpPr txBox="1"/>
      </xdr:nvSpPr>
      <xdr:spPr>
        <a:xfrm>
          <a:off x="15213965" y="1292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110490</xdr:rowOff>
    </xdr:from>
    <xdr:to xmlns:xdr="http://schemas.openxmlformats.org/drawingml/2006/spreadsheetDrawing">
      <xdr:col>76</xdr:col>
      <xdr:colOff>114300</xdr:colOff>
      <xdr:row>77</xdr:row>
      <xdr:rowOff>121920</xdr:rowOff>
    </xdr:to>
    <xdr:cxnSp macro="">
      <xdr:nvCxnSpPr>
        <xdr:cNvPr id="631" name="直線コネクタ 630"/>
        <xdr:cNvCxnSpPr/>
      </xdr:nvCxnSpPr>
      <xdr:spPr>
        <a:xfrm flipV="1">
          <a:off x="13703300" y="1331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124460</xdr:rowOff>
    </xdr:from>
    <xdr:to xmlns:xdr="http://schemas.openxmlformats.org/drawingml/2006/spreadsheetDrawing">
      <xdr:col>76</xdr:col>
      <xdr:colOff>165100</xdr:colOff>
      <xdr:row>77</xdr:row>
      <xdr:rowOff>54610</xdr:rowOff>
    </xdr:to>
    <xdr:sp macro="" textlink="">
      <xdr:nvSpPr>
        <xdr:cNvPr id="632" name="フローチャート: 判断 631"/>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71120</xdr:rowOff>
    </xdr:from>
    <xdr:ext cx="534035" cy="259080"/>
    <xdr:sp macro="" textlink="">
      <xdr:nvSpPr>
        <xdr:cNvPr id="633" name="テキスト ボックス 632"/>
        <xdr:cNvSpPr txBox="1"/>
      </xdr:nvSpPr>
      <xdr:spPr>
        <a:xfrm>
          <a:off x="14324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121920</xdr:rowOff>
    </xdr:from>
    <xdr:to xmlns:xdr="http://schemas.openxmlformats.org/drawingml/2006/spreadsheetDrawing">
      <xdr:col>71</xdr:col>
      <xdr:colOff>177800</xdr:colOff>
      <xdr:row>77</xdr:row>
      <xdr:rowOff>132080</xdr:rowOff>
    </xdr:to>
    <xdr:cxnSp macro="">
      <xdr:nvCxnSpPr>
        <xdr:cNvPr id="634" name="直線コネクタ 633"/>
        <xdr:cNvCxnSpPr/>
      </xdr:nvCxnSpPr>
      <xdr:spPr>
        <a:xfrm flipV="1">
          <a:off x="12814300" y="13323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120650</xdr:rowOff>
    </xdr:from>
    <xdr:to xmlns:xdr="http://schemas.openxmlformats.org/drawingml/2006/spreadsheetDrawing">
      <xdr:col>72</xdr:col>
      <xdr:colOff>38100</xdr:colOff>
      <xdr:row>77</xdr:row>
      <xdr:rowOff>50165</xdr:rowOff>
    </xdr:to>
    <xdr:sp macro="" textlink="">
      <xdr:nvSpPr>
        <xdr:cNvPr id="635" name="フローチャート: 判断 634"/>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66675</xdr:rowOff>
    </xdr:from>
    <xdr:ext cx="534035" cy="258445"/>
    <xdr:sp macro="" textlink="">
      <xdr:nvSpPr>
        <xdr:cNvPr id="636" name="テキスト ボックス 635"/>
        <xdr:cNvSpPr txBox="1"/>
      </xdr:nvSpPr>
      <xdr:spPr>
        <a:xfrm>
          <a:off x="1343596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106680</xdr:rowOff>
    </xdr:from>
    <xdr:to xmlns:xdr="http://schemas.openxmlformats.org/drawingml/2006/spreadsheetDrawing">
      <xdr:col>67</xdr:col>
      <xdr:colOff>101600</xdr:colOff>
      <xdr:row>77</xdr:row>
      <xdr:rowOff>36830</xdr:rowOff>
    </xdr:to>
    <xdr:sp macro="" textlink="">
      <xdr:nvSpPr>
        <xdr:cNvPr id="637" name="フローチャート: 判断 636"/>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53340</xdr:rowOff>
    </xdr:from>
    <xdr:ext cx="534035" cy="258445"/>
    <xdr:sp macro="" textlink="">
      <xdr:nvSpPr>
        <xdr:cNvPr id="638" name="テキスト ボックス 637"/>
        <xdr:cNvSpPr txBox="1"/>
      </xdr:nvSpPr>
      <xdr:spPr>
        <a:xfrm>
          <a:off x="12546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160020</xdr:rowOff>
    </xdr:from>
    <xdr:to xmlns:xdr="http://schemas.openxmlformats.org/drawingml/2006/spreadsheetDrawing">
      <xdr:col>85</xdr:col>
      <xdr:colOff>177800</xdr:colOff>
      <xdr:row>77</xdr:row>
      <xdr:rowOff>90170</xdr:rowOff>
    </xdr:to>
    <xdr:sp macro="" textlink="">
      <xdr:nvSpPr>
        <xdr:cNvPr id="644" name="楕円 643"/>
        <xdr:cNvSpPr/>
      </xdr:nvSpPr>
      <xdr:spPr>
        <a:xfrm>
          <a:off x="162687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138430</xdr:rowOff>
    </xdr:from>
    <xdr:ext cx="534670" cy="259080"/>
    <xdr:sp macro="" textlink="">
      <xdr:nvSpPr>
        <xdr:cNvPr id="645" name="公債費該当値テキスト"/>
        <xdr:cNvSpPr txBox="1"/>
      </xdr:nvSpPr>
      <xdr:spPr>
        <a:xfrm>
          <a:off x="16370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32385</xdr:rowOff>
    </xdr:from>
    <xdr:to xmlns:xdr="http://schemas.openxmlformats.org/drawingml/2006/spreadsheetDrawing">
      <xdr:col>81</xdr:col>
      <xdr:colOff>101600</xdr:colOff>
      <xdr:row>77</xdr:row>
      <xdr:rowOff>133985</xdr:rowOff>
    </xdr:to>
    <xdr:sp macro="" textlink="">
      <xdr:nvSpPr>
        <xdr:cNvPr id="646" name="楕円 645"/>
        <xdr:cNvSpPr/>
      </xdr:nvSpPr>
      <xdr:spPr>
        <a:xfrm>
          <a:off x="1543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125095</xdr:rowOff>
    </xdr:from>
    <xdr:ext cx="534035" cy="258445"/>
    <xdr:sp macro="" textlink="">
      <xdr:nvSpPr>
        <xdr:cNvPr id="647" name="テキスト ボックス 646"/>
        <xdr:cNvSpPr txBox="1"/>
      </xdr:nvSpPr>
      <xdr:spPr>
        <a:xfrm>
          <a:off x="15213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59690</xdr:rowOff>
    </xdr:from>
    <xdr:to xmlns:xdr="http://schemas.openxmlformats.org/drawingml/2006/spreadsheetDrawing">
      <xdr:col>76</xdr:col>
      <xdr:colOff>165100</xdr:colOff>
      <xdr:row>77</xdr:row>
      <xdr:rowOff>161290</xdr:rowOff>
    </xdr:to>
    <xdr:sp macro="" textlink="">
      <xdr:nvSpPr>
        <xdr:cNvPr id="648" name="楕円 647"/>
        <xdr:cNvSpPr/>
      </xdr:nvSpPr>
      <xdr:spPr>
        <a:xfrm>
          <a:off x="14541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152400</xdr:rowOff>
    </xdr:from>
    <xdr:ext cx="534035" cy="259080"/>
    <xdr:sp macro="" textlink="">
      <xdr:nvSpPr>
        <xdr:cNvPr id="649" name="テキスト ボックス 648"/>
        <xdr:cNvSpPr txBox="1"/>
      </xdr:nvSpPr>
      <xdr:spPr>
        <a:xfrm>
          <a:off x="14324965" y="1335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71120</xdr:rowOff>
    </xdr:from>
    <xdr:to xmlns:xdr="http://schemas.openxmlformats.org/drawingml/2006/spreadsheetDrawing">
      <xdr:col>72</xdr:col>
      <xdr:colOff>38100</xdr:colOff>
      <xdr:row>78</xdr:row>
      <xdr:rowOff>1270</xdr:rowOff>
    </xdr:to>
    <xdr:sp macro="" textlink="">
      <xdr:nvSpPr>
        <xdr:cNvPr id="650" name="楕円 649"/>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163830</xdr:rowOff>
    </xdr:from>
    <xdr:ext cx="534035" cy="259080"/>
    <xdr:sp macro="" textlink="">
      <xdr:nvSpPr>
        <xdr:cNvPr id="651" name="テキスト ボックス 650"/>
        <xdr:cNvSpPr txBox="1"/>
      </xdr:nvSpPr>
      <xdr:spPr>
        <a:xfrm>
          <a:off x="13435965" y="1336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80645</xdr:rowOff>
    </xdr:from>
    <xdr:to xmlns:xdr="http://schemas.openxmlformats.org/drawingml/2006/spreadsheetDrawing">
      <xdr:col>67</xdr:col>
      <xdr:colOff>101600</xdr:colOff>
      <xdr:row>78</xdr:row>
      <xdr:rowOff>10795</xdr:rowOff>
    </xdr:to>
    <xdr:sp macro="" textlink="">
      <xdr:nvSpPr>
        <xdr:cNvPr id="652" name="楕円 651"/>
        <xdr:cNvSpPr/>
      </xdr:nvSpPr>
      <xdr:spPr>
        <a:xfrm>
          <a:off x="12763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1905</xdr:rowOff>
    </xdr:from>
    <xdr:ext cx="534035" cy="259080"/>
    <xdr:sp macro="" textlink="">
      <xdr:nvSpPr>
        <xdr:cNvPr id="653" name="テキスト ボックス 652"/>
        <xdr:cNvSpPr txBox="1"/>
      </xdr:nvSpPr>
      <xdr:spPr>
        <a:xfrm>
          <a:off x="12546965" y="1337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5" name="テキスト ボックス 664"/>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69" name="テキスト ボックス 668"/>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3" name="テキスト ボックス 67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154940</xdr:rowOff>
    </xdr:from>
    <xdr:to xmlns:xdr="http://schemas.openxmlformats.org/drawingml/2006/spreadsheetDrawing">
      <xdr:col>85</xdr:col>
      <xdr:colOff>126365</xdr:colOff>
      <xdr:row>99</xdr:row>
      <xdr:rowOff>34290</xdr:rowOff>
    </xdr:to>
    <xdr:cxnSp macro="">
      <xdr:nvCxnSpPr>
        <xdr:cNvPr id="677" name="直線コネクタ 676"/>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38100</xdr:rowOff>
    </xdr:from>
    <xdr:ext cx="378460" cy="259080"/>
    <xdr:sp macro="" textlink="">
      <xdr:nvSpPr>
        <xdr:cNvPr id="678" name="積立金最小値テキスト"/>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34290</xdr:rowOff>
    </xdr:from>
    <xdr:to xmlns:xdr="http://schemas.openxmlformats.org/drawingml/2006/spreadsheetDrawing">
      <xdr:col>86</xdr:col>
      <xdr:colOff>25400</xdr:colOff>
      <xdr:row>99</xdr:row>
      <xdr:rowOff>34290</xdr:rowOff>
    </xdr:to>
    <xdr:cxnSp macro="">
      <xdr:nvCxnSpPr>
        <xdr:cNvPr id="679" name="直線コネクタ 678"/>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101600</xdr:rowOff>
    </xdr:from>
    <xdr:ext cx="598805" cy="259080"/>
    <xdr:sp macro="" textlink="">
      <xdr:nvSpPr>
        <xdr:cNvPr id="680" name="積立金最大値テキスト"/>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154940</xdr:rowOff>
    </xdr:from>
    <xdr:to xmlns:xdr="http://schemas.openxmlformats.org/drawingml/2006/spreadsheetDrawing">
      <xdr:col>86</xdr:col>
      <xdr:colOff>25400</xdr:colOff>
      <xdr:row>89</xdr:row>
      <xdr:rowOff>154940</xdr:rowOff>
    </xdr:to>
    <xdr:cxnSp macro="">
      <xdr:nvCxnSpPr>
        <xdr:cNvPr id="681" name="直線コネクタ 680"/>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40640</xdr:rowOff>
    </xdr:from>
    <xdr:to xmlns:xdr="http://schemas.openxmlformats.org/drawingml/2006/spreadsheetDrawing">
      <xdr:col>85</xdr:col>
      <xdr:colOff>127000</xdr:colOff>
      <xdr:row>99</xdr:row>
      <xdr:rowOff>38100</xdr:rowOff>
    </xdr:to>
    <xdr:cxnSp macro="">
      <xdr:nvCxnSpPr>
        <xdr:cNvPr id="682" name="直線コネクタ 681"/>
        <xdr:cNvCxnSpPr/>
      </xdr:nvCxnSpPr>
      <xdr:spPr>
        <a:xfrm flipV="1">
          <a:off x="15481300" y="168427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89535</xdr:rowOff>
    </xdr:from>
    <xdr:ext cx="534670" cy="258445"/>
    <xdr:sp macro="" textlink="">
      <xdr:nvSpPr>
        <xdr:cNvPr id="683" name="積立金平均値テキスト"/>
        <xdr:cNvSpPr txBox="1"/>
      </xdr:nvSpPr>
      <xdr:spPr>
        <a:xfrm>
          <a:off x="16370300" y="16548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66675</xdr:rowOff>
    </xdr:from>
    <xdr:to xmlns:xdr="http://schemas.openxmlformats.org/drawingml/2006/spreadsheetDrawing">
      <xdr:col>85</xdr:col>
      <xdr:colOff>177800</xdr:colOff>
      <xdr:row>97</xdr:row>
      <xdr:rowOff>168275</xdr:rowOff>
    </xdr:to>
    <xdr:sp macro="" textlink="">
      <xdr:nvSpPr>
        <xdr:cNvPr id="684" name="フローチャート: 判断 683"/>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31750</xdr:rowOff>
    </xdr:from>
    <xdr:to xmlns:xdr="http://schemas.openxmlformats.org/drawingml/2006/spreadsheetDrawing">
      <xdr:col>81</xdr:col>
      <xdr:colOff>50800</xdr:colOff>
      <xdr:row>99</xdr:row>
      <xdr:rowOff>38100</xdr:rowOff>
    </xdr:to>
    <xdr:cxnSp macro="">
      <xdr:nvCxnSpPr>
        <xdr:cNvPr id="685" name="直線コネクタ 684"/>
        <xdr:cNvCxnSpPr/>
      </xdr:nvCxnSpPr>
      <xdr:spPr>
        <a:xfrm>
          <a:off x="14592300" y="17005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86" name="フローチャート: 判断 685"/>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4035" cy="258445"/>
    <xdr:sp macro="" textlink="">
      <xdr:nvSpPr>
        <xdr:cNvPr id="687" name="テキスト ボックス 686"/>
        <xdr:cNvSpPr txBox="1"/>
      </xdr:nvSpPr>
      <xdr:spPr>
        <a:xfrm>
          <a:off x="15213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31115</xdr:rowOff>
    </xdr:from>
    <xdr:to xmlns:xdr="http://schemas.openxmlformats.org/drawingml/2006/spreadsheetDrawing">
      <xdr:col>76</xdr:col>
      <xdr:colOff>114300</xdr:colOff>
      <xdr:row>99</xdr:row>
      <xdr:rowOff>31750</xdr:rowOff>
    </xdr:to>
    <xdr:cxnSp macro="">
      <xdr:nvCxnSpPr>
        <xdr:cNvPr id="688" name="直線コネクタ 687"/>
        <xdr:cNvCxnSpPr/>
      </xdr:nvCxnSpPr>
      <xdr:spPr>
        <a:xfrm>
          <a:off x="13703300" y="17004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169545</xdr:rowOff>
    </xdr:from>
    <xdr:to xmlns:xdr="http://schemas.openxmlformats.org/drawingml/2006/spreadsheetDrawing">
      <xdr:col>76</xdr:col>
      <xdr:colOff>165100</xdr:colOff>
      <xdr:row>98</xdr:row>
      <xdr:rowOff>99695</xdr:rowOff>
    </xdr:to>
    <xdr:sp macro="" textlink="">
      <xdr:nvSpPr>
        <xdr:cNvPr id="689" name="フローチャート: 判断 688"/>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116205</xdr:rowOff>
    </xdr:from>
    <xdr:ext cx="534035" cy="259080"/>
    <xdr:sp macro="" textlink="">
      <xdr:nvSpPr>
        <xdr:cNvPr id="690" name="テキスト ボックス 689"/>
        <xdr:cNvSpPr txBox="1"/>
      </xdr:nvSpPr>
      <xdr:spPr>
        <a:xfrm>
          <a:off x="14324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26670</xdr:rowOff>
    </xdr:from>
    <xdr:to xmlns:xdr="http://schemas.openxmlformats.org/drawingml/2006/spreadsheetDrawing">
      <xdr:col>71</xdr:col>
      <xdr:colOff>177800</xdr:colOff>
      <xdr:row>99</xdr:row>
      <xdr:rowOff>31115</xdr:rowOff>
    </xdr:to>
    <xdr:cxnSp macro="">
      <xdr:nvCxnSpPr>
        <xdr:cNvPr id="691" name="直線コネクタ 690"/>
        <xdr:cNvCxnSpPr/>
      </xdr:nvCxnSpPr>
      <xdr:spPr>
        <a:xfrm>
          <a:off x="12814300" y="17000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164465</xdr:rowOff>
    </xdr:from>
    <xdr:to xmlns:xdr="http://schemas.openxmlformats.org/drawingml/2006/spreadsheetDrawing">
      <xdr:col>72</xdr:col>
      <xdr:colOff>38100</xdr:colOff>
      <xdr:row>98</xdr:row>
      <xdr:rowOff>94615</xdr:rowOff>
    </xdr:to>
    <xdr:sp macro="" textlink="">
      <xdr:nvSpPr>
        <xdr:cNvPr id="692" name="フローチャート: 判断 691"/>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111125</xdr:rowOff>
    </xdr:from>
    <xdr:ext cx="534035" cy="258445"/>
    <xdr:sp macro="" textlink="">
      <xdr:nvSpPr>
        <xdr:cNvPr id="693" name="テキスト ボックス 692"/>
        <xdr:cNvSpPr txBox="1"/>
      </xdr:nvSpPr>
      <xdr:spPr>
        <a:xfrm>
          <a:off x="13435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9525</xdr:rowOff>
    </xdr:from>
    <xdr:to xmlns:xdr="http://schemas.openxmlformats.org/drawingml/2006/spreadsheetDrawing">
      <xdr:col>67</xdr:col>
      <xdr:colOff>101600</xdr:colOff>
      <xdr:row>98</xdr:row>
      <xdr:rowOff>111125</xdr:rowOff>
    </xdr:to>
    <xdr:sp macro="" textlink="">
      <xdr:nvSpPr>
        <xdr:cNvPr id="694" name="フローチャート: 判断 693"/>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127635</xdr:rowOff>
    </xdr:from>
    <xdr:ext cx="534035" cy="259080"/>
    <xdr:sp macro="" textlink="">
      <xdr:nvSpPr>
        <xdr:cNvPr id="695" name="テキスト ボックス 694"/>
        <xdr:cNvSpPr txBox="1"/>
      </xdr:nvSpPr>
      <xdr:spPr>
        <a:xfrm>
          <a:off x="12546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161290</xdr:rowOff>
    </xdr:from>
    <xdr:to xmlns:xdr="http://schemas.openxmlformats.org/drawingml/2006/spreadsheetDrawing">
      <xdr:col>85</xdr:col>
      <xdr:colOff>177800</xdr:colOff>
      <xdr:row>98</xdr:row>
      <xdr:rowOff>91440</xdr:rowOff>
    </xdr:to>
    <xdr:sp macro="" textlink="">
      <xdr:nvSpPr>
        <xdr:cNvPr id="701" name="楕円 700"/>
        <xdr:cNvSpPr/>
      </xdr:nvSpPr>
      <xdr:spPr>
        <a:xfrm>
          <a:off x="162687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139700</xdr:rowOff>
    </xdr:from>
    <xdr:ext cx="534670" cy="259080"/>
    <xdr:sp macro="" textlink="">
      <xdr:nvSpPr>
        <xdr:cNvPr id="702" name="積立金該当値テキスト"/>
        <xdr:cNvSpPr txBox="1"/>
      </xdr:nvSpPr>
      <xdr:spPr>
        <a:xfrm>
          <a:off x="16370300" y="1677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158750</xdr:rowOff>
    </xdr:from>
    <xdr:to xmlns:xdr="http://schemas.openxmlformats.org/drawingml/2006/spreadsheetDrawing">
      <xdr:col>81</xdr:col>
      <xdr:colOff>101600</xdr:colOff>
      <xdr:row>99</xdr:row>
      <xdr:rowOff>88900</xdr:rowOff>
    </xdr:to>
    <xdr:sp macro="" textlink="">
      <xdr:nvSpPr>
        <xdr:cNvPr id="703" name="楕円 702"/>
        <xdr:cNvSpPr/>
      </xdr:nvSpPr>
      <xdr:spPr>
        <a:xfrm>
          <a:off x="15430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80010</xdr:rowOff>
    </xdr:from>
    <xdr:ext cx="378460" cy="259080"/>
    <xdr:sp macro="" textlink="">
      <xdr:nvSpPr>
        <xdr:cNvPr id="704" name="テキスト ボックス 703"/>
        <xdr:cNvSpPr txBox="1"/>
      </xdr:nvSpPr>
      <xdr:spPr>
        <a:xfrm>
          <a:off x="15292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152400</xdr:rowOff>
    </xdr:from>
    <xdr:to xmlns:xdr="http://schemas.openxmlformats.org/drawingml/2006/spreadsheetDrawing">
      <xdr:col>76</xdr:col>
      <xdr:colOff>165100</xdr:colOff>
      <xdr:row>99</xdr:row>
      <xdr:rowOff>82550</xdr:rowOff>
    </xdr:to>
    <xdr:sp macro="" textlink="">
      <xdr:nvSpPr>
        <xdr:cNvPr id="705" name="楕円 704"/>
        <xdr:cNvSpPr/>
      </xdr:nvSpPr>
      <xdr:spPr>
        <a:xfrm>
          <a:off x="14541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73660</xdr:rowOff>
    </xdr:from>
    <xdr:ext cx="378460" cy="259080"/>
    <xdr:sp macro="" textlink="">
      <xdr:nvSpPr>
        <xdr:cNvPr id="706" name="テキスト ボックス 705"/>
        <xdr:cNvSpPr txBox="1"/>
      </xdr:nvSpPr>
      <xdr:spPr>
        <a:xfrm>
          <a:off x="14403070" y="17047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151765</xdr:rowOff>
    </xdr:from>
    <xdr:to xmlns:xdr="http://schemas.openxmlformats.org/drawingml/2006/spreadsheetDrawing">
      <xdr:col>72</xdr:col>
      <xdr:colOff>38100</xdr:colOff>
      <xdr:row>99</xdr:row>
      <xdr:rowOff>81915</xdr:rowOff>
    </xdr:to>
    <xdr:sp macro="" textlink="">
      <xdr:nvSpPr>
        <xdr:cNvPr id="707" name="楕円 706"/>
        <xdr:cNvSpPr/>
      </xdr:nvSpPr>
      <xdr:spPr>
        <a:xfrm>
          <a:off x="13652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73025</xdr:rowOff>
    </xdr:from>
    <xdr:ext cx="469265" cy="259080"/>
    <xdr:sp macro="" textlink="">
      <xdr:nvSpPr>
        <xdr:cNvPr id="708" name="テキスト ボックス 707"/>
        <xdr:cNvSpPr txBox="1"/>
      </xdr:nvSpPr>
      <xdr:spPr>
        <a:xfrm>
          <a:off x="13468350" y="1704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147320</xdr:rowOff>
    </xdr:from>
    <xdr:to xmlns:xdr="http://schemas.openxmlformats.org/drawingml/2006/spreadsheetDrawing">
      <xdr:col>67</xdr:col>
      <xdr:colOff>101600</xdr:colOff>
      <xdr:row>99</xdr:row>
      <xdr:rowOff>77470</xdr:rowOff>
    </xdr:to>
    <xdr:sp macro="" textlink="">
      <xdr:nvSpPr>
        <xdr:cNvPr id="709" name="楕円 708"/>
        <xdr:cNvSpPr/>
      </xdr:nvSpPr>
      <xdr:spPr>
        <a:xfrm>
          <a:off x="12763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68580</xdr:rowOff>
    </xdr:from>
    <xdr:ext cx="469265" cy="259080"/>
    <xdr:sp macro="" textlink="">
      <xdr:nvSpPr>
        <xdr:cNvPr id="710" name="テキスト ボックス 709"/>
        <xdr:cNvSpPr txBox="1"/>
      </xdr:nvSpPr>
      <xdr:spPr>
        <a:xfrm>
          <a:off x="12579350" y="17042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2" name="テキスト ボックス 72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6" name="テキスト ボックス 725"/>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8445"/>
    <xdr:sp macro="" textlink="">
      <xdr:nvSpPr>
        <xdr:cNvPr id="737" name="投資及び出資金最大値テキスト"/>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8" name="直線コネクタ 73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12700</xdr:rowOff>
    </xdr:from>
    <xdr:ext cx="469900" cy="259080"/>
    <xdr:sp macro="" textlink="">
      <xdr:nvSpPr>
        <xdr:cNvPr id="740" name="投資及び出資金平均値テキスト"/>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161290</xdr:rowOff>
    </xdr:from>
    <xdr:to xmlns:xdr="http://schemas.openxmlformats.org/drawingml/2006/spreadsheetDrawing">
      <xdr:col>116</xdr:col>
      <xdr:colOff>114300</xdr:colOff>
      <xdr:row>38</xdr:row>
      <xdr:rowOff>91440</xdr:rowOff>
    </xdr:to>
    <xdr:sp macro="" textlink="">
      <xdr:nvSpPr>
        <xdr:cNvPr id="741" name="フローチャート: 判断 740"/>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170180</xdr:rowOff>
    </xdr:from>
    <xdr:to xmlns:xdr="http://schemas.openxmlformats.org/drawingml/2006/spreadsheetDrawing">
      <xdr:col>112</xdr:col>
      <xdr:colOff>38100</xdr:colOff>
      <xdr:row>38</xdr:row>
      <xdr:rowOff>100330</xdr:rowOff>
    </xdr:to>
    <xdr:sp macro="" textlink="">
      <xdr:nvSpPr>
        <xdr:cNvPr id="743" name="フローチャート: 判断 742"/>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116840</xdr:rowOff>
    </xdr:from>
    <xdr:ext cx="469265" cy="259080"/>
    <xdr:sp macro="" textlink="">
      <xdr:nvSpPr>
        <xdr:cNvPr id="744" name="テキスト ボックス 743"/>
        <xdr:cNvSpPr txBox="1"/>
      </xdr:nvSpPr>
      <xdr:spPr>
        <a:xfrm>
          <a:off x="210883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46" name="フローチャート: 判断 745"/>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166370</xdr:rowOff>
    </xdr:from>
    <xdr:ext cx="469265" cy="258445"/>
    <xdr:sp macro="" textlink="">
      <xdr:nvSpPr>
        <xdr:cNvPr id="747" name="テキスト ボックス 746"/>
        <xdr:cNvSpPr txBox="1"/>
      </xdr:nvSpPr>
      <xdr:spPr>
        <a:xfrm>
          <a:off x="20199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72390</xdr:rowOff>
    </xdr:from>
    <xdr:to xmlns:xdr="http://schemas.openxmlformats.org/drawingml/2006/spreadsheetDrawing">
      <xdr:col>102</xdr:col>
      <xdr:colOff>165100</xdr:colOff>
      <xdr:row>39</xdr:row>
      <xdr:rowOff>2540</xdr:rowOff>
    </xdr:to>
    <xdr:sp macro="" textlink="">
      <xdr:nvSpPr>
        <xdr:cNvPr id="749" name="フローチャート: 判断 748"/>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19050</xdr:rowOff>
    </xdr:from>
    <xdr:ext cx="469265" cy="258445"/>
    <xdr:sp macro="" textlink="">
      <xdr:nvSpPr>
        <xdr:cNvPr id="750" name="テキスト ボックス 749"/>
        <xdr:cNvSpPr txBox="1"/>
      </xdr:nvSpPr>
      <xdr:spPr>
        <a:xfrm>
          <a:off x="19310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1" name="フローチャート: 判断 750"/>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10795</xdr:rowOff>
    </xdr:from>
    <xdr:ext cx="469265" cy="258445"/>
    <xdr:sp macro="" textlink="">
      <xdr:nvSpPr>
        <xdr:cNvPr id="752" name="テキスト ボックス 751"/>
        <xdr:cNvSpPr txBox="1"/>
      </xdr:nvSpPr>
      <xdr:spPr>
        <a:xfrm>
          <a:off x="18421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1" name="テキスト ボックス 760"/>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3" name="テキスト ボックス 762"/>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5" name="テキスト ボックス 76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7" name="テキスト ボックス 76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1" name="テキスト ボックス 780"/>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3" name="テキスト ボックス 782"/>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5" name="テキスト ボックス 784"/>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7" name="テキスト ボックス 78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65405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0"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12065</xdr:rowOff>
    </xdr:from>
    <xdr:ext cx="534670" cy="259080"/>
    <xdr:sp macro="" textlink="">
      <xdr:nvSpPr>
        <xdr:cNvPr id="792" name="貸付金最大値テキスト"/>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65405</xdr:rowOff>
    </xdr:from>
    <xdr:to xmlns:xdr="http://schemas.openxmlformats.org/drawingml/2006/spreadsheetDrawing">
      <xdr:col>116</xdr:col>
      <xdr:colOff>152400</xdr:colOff>
      <xdr:row>50</xdr:row>
      <xdr:rowOff>65405</xdr:rowOff>
    </xdr:to>
    <xdr:cxnSp macro="">
      <xdr:nvCxnSpPr>
        <xdr:cNvPr id="793" name="直線コネクタ 792"/>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11430</xdr:rowOff>
    </xdr:from>
    <xdr:ext cx="469900" cy="259080"/>
    <xdr:sp macro="" textlink="">
      <xdr:nvSpPr>
        <xdr:cNvPr id="795" name="貸付金平均値テキスト"/>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160020</xdr:rowOff>
    </xdr:from>
    <xdr:to xmlns:xdr="http://schemas.openxmlformats.org/drawingml/2006/spreadsheetDrawing">
      <xdr:col>116</xdr:col>
      <xdr:colOff>114300</xdr:colOff>
      <xdr:row>57</xdr:row>
      <xdr:rowOff>90170</xdr:rowOff>
    </xdr:to>
    <xdr:sp macro="" textlink="">
      <xdr:nvSpPr>
        <xdr:cNvPr id="796" name="フローチャート: 判断 795"/>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33655</xdr:rowOff>
    </xdr:from>
    <xdr:to xmlns:xdr="http://schemas.openxmlformats.org/drawingml/2006/spreadsheetDrawing">
      <xdr:col>112</xdr:col>
      <xdr:colOff>38100</xdr:colOff>
      <xdr:row>57</xdr:row>
      <xdr:rowOff>135255</xdr:rowOff>
    </xdr:to>
    <xdr:sp macro="" textlink="">
      <xdr:nvSpPr>
        <xdr:cNvPr id="798" name="フローチャート: 判断 797"/>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151765</xdr:rowOff>
    </xdr:from>
    <xdr:ext cx="469265" cy="259080"/>
    <xdr:sp macro="" textlink="">
      <xdr:nvSpPr>
        <xdr:cNvPr id="799" name="テキスト ボックス 798"/>
        <xdr:cNvSpPr txBox="1"/>
      </xdr:nvSpPr>
      <xdr:spPr>
        <a:xfrm>
          <a:off x="21088350" y="958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31750</xdr:rowOff>
    </xdr:from>
    <xdr:to xmlns:xdr="http://schemas.openxmlformats.org/drawingml/2006/spreadsheetDrawing">
      <xdr:col>107</xdr:col>
      <xdr:colOff>101600</xdr:colOff>
      <xdr:row>57</xdr:row>
      <xdr:rowOff>133350</xdr:rowOff>
    </xdr:to>
    <xdr:sp macro="" textlink="">
      <xdr:nvSpPr>
        <xdr:cNvPr id="801" name="フローチャート: 判断 800"/>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149860</xdr:rowOff>
    </xdr:from>
    <xdr:ext cx="469265" cy="259080"/>
    <xdr:sp macro="" textlink="">
      <xdr:nvSpPr>
        <xdr:cNvPr id="802" name="テキスト ボックス 801"/>
        <xdr:cNvSpPr txBox="1"/>
      </xdr:nvSpPr>
      <xdr:spPr>
        <a:xfrm>
          <a:off x="20199350" y="957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8255</xdr:rowOff>
    </xdr:from>
    <xdr:to xmlns:xdr="http://schemas.openxmlformats.org/drawingml/2006/spreadsheetDrawing">
      <xdr:col>102</xdr:col>
      <xdr:colOff>165100</xdr:colOff>
      <xdr:row>57</xdr:row>
      <xdr:rowOff>109855</xdr:rowOff>
    </xdr:to>
    <xdr:sp macro="" textlink="">
      <xdr:nvSpPr>
        <xdr:cNvPr id="804" name="フローチャート: 判断 803"/>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126365</xdr:rowOff>
    </xdr:from>
    <xdr:ext cx="469265" cy="259080"/>
    <xdr:sp macro="" textlink="">
      <xdr:nvSpPr>
        <xdr:cNvPr id="805" name="テキスト ボックス 804"/>
        <xdr:cNvSpPr txBox="1"/>
      </xdr:nvSpPr>
      <xdr:spPr>
        <a:xfrm>
          <a:off x="19310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123825</xdr:rowOff>
    </xdr:from>
    <xdr:to xmlns:xdr="http://schemas.openxmlformats.org/drawingml/2006/spreadsheetDrawing">
      <xdr:col>98</xdr:col>
      <xdr:colOff>38100</xdr:colOff>
      <xdr:row>57</xdr:row>
      <xdr:rowOff>53975</xdr:rowOff>
    </xdr:to>
    <xdr:sp macro="" textlink="">
      <xdr:nvSpPr>
        <xdr:cNvPr id="806" name="フローチャート: 判断 805"/>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70485</xdr:rowOff>
    </xdr:from>
    <xdr:ext cx="469265" cy="259080"/>
    <xdr:sp macro="" textlink="">
      <xdr:nvSpPr>
        <xdr:cNvPr id="807" name="テキスト ボックス 806"/>
        <xdr:cNvSpPr txBox="1"/>
      </xdr:nvSpPr>
      <xdr:spPr>
        <a:xfrm>
          <a:off x="18421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4"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6" name="テキスト ボックス 815"/>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8" name="テキスト ボックス 817"/>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20" name="テキスト ボックス 819"/>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2" name="テキスト ボックス 82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3" name="テキスト ボックス 832"/>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9" name="テキスト ボックス 838"/>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43815</xdr:rowOff>
    </xdr:from>
    <xdr:to xmlns:xdr="http://schemas.openxmlformats.org/drawingml/2006/spreadsheetDrawing">
      <xdr:col>116</xdr:col>
      <xdr:colOff>62865</xdr:colOff>
      <xdr:row>79</xdr:row>
      <xdr:rowOff>12065</xdr:rowOff>
    </xdr:to>
    <xdr:cxnSp macro="">
      <xdr:nvCxnSpPr>
        <xdr:cNvPr id="847" name="直線コネクタ 846"/>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161925</xdr:rowOff>
    </xdr:from>
    <xdr:ext cx="534670" cy="259080"/>
    <xdr:sp macro="" textlink="">
      <xdr:nvSpPr>
        <xdr:cNvPr id="850" name="繰出金最大値テキスト"/>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43815</xdr:rowOff>
    </xdr:from>
    <xdr:to xmlns:xdr="http://schemas.openxmlformats.org/drawingml/2006/spreadsheetDrawing">
      <xdr:col>116</xdr:col>
      <xdr:colOff>152400</xdr:colOff>
      <xdr:row>71</xdr:row>
      <xdr:rowOff>43815</xdr:rowOff>
    </xdr:to>
    <xdr:cxnSp macro="">
      <xdr:nvCxnSpPr>
        <xdr:cNvPr id="851" name="直線コネクタ 850"/>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144780</xdr:rowOff>
    </xdr:from>
    <xdr:to xmlns:xdr="http://schemas.openxmlformats.org/drawingml/2006/spreadsheetDrawing">
      <xdr:col>116</xdr:col>
      <xdr:colOff>63500</xdr:colOff>
      <xdr:row>77</xdr:row>
      <xdr:rowOff>116840</xdr:rowOff>
    </xdr:to>
    <xdr:cxnSp macro="">
      <xdr:nvCxnSpPr>
        <xdr:cNvPr id="852" name="直線コネクタ 851"/>
        <xdr:cNvCxnSpPr/>
      </xdr:nvCxnSpPr>
      <xdr:spPr>
        <a:xfrm>
          <a:off x="21323300" y="13003530"/>
          <a:ext cx="8382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83185</xdr:rowOff>
    </xdr:from>
    <xdr:ext cx="534670" cy="259080"/>
    <xdr:sp macro="" textlink="">
      <xdr:nvSpPr>
        <xdr:cNvPr id="853" name="繰出金平均値テキスト"/>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60325</xdr:rowOff>
    </xdr:from>
    <xdr:to xmlns:xdr="http://schemas.openxmlformats.org/drawingml/2006/spreadsheetDrawing">
      <xdr:col>116</xdr:col>
      <xdr:colOff>114300</xdr:colOff>
      <xdr:row>76</xdr:row>
      <xdr:rowOff>161925</xdr:rowOff>
    </xdr:to>
    <xdr:sp macro="" textlink="">
      <xdr:nvSpPr>
        <xdr:cNvPr id="854" name="フローチャート: 判断 853"/>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144780</xdr:rowOff>
    </xdr:from>
    <xdr:to xmlns:xdr="http://schemas.openxmlformats.org/drawingml/2006/spreadsheetDrawing">
      <xdr:col>111</xdr:col>
      <xdr:colOff>177800</xdr:colOff>
      <xdr:row>75</xdr:row>
      <xdr:rowOff>147320</xdr:rowOff>
    </xdr:to>
    <xdr:cxnSp macro="">
      <xdr:nvCxnSpPr>
        <xdr:cNvPr id="855" name="直線コネクタ 854"/>
        <xdr:cNvCxnSpPr/>
      </xdr:nvCxnSpPr>
      <xdr:spPr>
        <a:xfrm flipV="1">
          <a:off x="20434300" y="13003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133985</xdr:rowOff>
    </xdr:from>
    <xdr:to xmlns:xdr="http://schemas.openxmlformats.org/drawingml/2006/spreadsheetDrawing">
      <xdr:col>112</xdr:col>
      <xdr:colOff>38100</xdr:colOff>
      <xdr:row>76</xdr:row>
      <xdr:rowOff>64135</xdr:rowOff>
    </xdr:to>
    <xdr:sp macro="" textlink="">
      <xdr:nvSpPr>
        <xdr:cNvPr id="856" name="フローチャート: 判断 855"/>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55245</xdr:rowOff>
    </xdr:from>
    <xdr:ext cx="534035" cy="258445"/>
    <xdr:sp macro="" textlink="">
      <xdr:nvSpPr>
        <xdr:cNvPr id="857" name="テキスト ボックス 856"/>
        <xdr:cNvSpPr txBox="1"/>
      </xdr:nvSpPr>
      <xdr:spPr>
        <a:xfrm>
          <a:off x="21055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22225</xdr:rowOff>
    </xdr:from>
    <xdr:to xmlns:xdr="http://schemas.openxmlformats.org/drawingml/2006/spreadsheetDrawing">
      <xdr:col>107</xdr:col>
      <xdr:colOff>50800</xdr:colOff>
      <xdr:row>75</xdr:row>
      <xdr:rowOff>147320</xdr:rowOff>
    </xdr:to>
    <xdr:cxnSp macro="">
      <xdr:nvCxnSpPr>
        <xdr:cNvPr id="858" name="直線コネクタ 857"/>
        <xdr:cNvCxnSpPr/>
      </xdr:nvCxnSpPr>
      <xdr:spPr>
        <a:xfrm>
          <a:off x="19545300" y="12880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111125</xdr:rowOff>
    </xdr:from>
    <xdr:to xmlns:xdr="http://schemas.openxmlformats.org/drawingml/2006/spreadsheetDrawing">
      <xdr:col>107</xdr:col>
      <xdr:colOff>101600</xdr:colOff>
      <xdr:row>76</xdr:row>
      <xdr:rowOff>41275</xdr:rowOff>
    </xdr:to>
    <xdr:sp macro="" textlink="">
      <xdr:nvSpPr>
        <xdr:cNvPr id="859" name="フローチャート: 判断 858"/>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32385</xdr:rowOff>
    </xdr:from>
    <xdr:ext cx="534035" cy="258445"/>
    <xdr:sp macro="" textlink="">
      <xdr:nvSpPr>
        <xdr:cNvPr id="860" name="テキスト ボックス 859"/>
        <xdr:cNvSpPr txBox="1"/>
      </xdr:nvSpPr>
      <xdr:spPr>
        <a:xfrm>
          <a:off x="20166965" y="1306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22225</xdr:rowOff>
    </xdr:from>
    <xdr:to xmlns:xdr="http://schemas.openxmlformats.org/drawingml/2006/spreadsheetDrawing">
      <xdr:col>102</xdr:col>
      <xdr:colOff>114300</xdr:colOff>
      <xdr:row>75</xdr:row>
      <xdr:rowOff>137795</xdr:rowOff>
    </xdr:to>
    <xdr:cxnSp macro="">
      <xdr:nvCxnSpPr>
        <xdr:cNvPr id="861" name="直線コネクタ 860"/>
        <xdr:cNvCxnSpPr/>
      </xdr:nvCxnSpPr>
      <xdr:spPr>
        <a:xfrm flipV="1">
          <a:off x="18656300" y="128809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66675</xdr:rowOff>
    </xdr:from>
    <xdr:to xmlns:xdr="http://schemas.openxmlformats.org/drawingml/2006/spreadsheetDrawing">
      <xdr:col>102</xdr:col>
      <xdr:colOff>165100</xdr:colOff>
      <xdr:row>75</xdr:row>
      <xdr:rowOff>168275</xdr:rowOff>
    </xdr:to>
    <xdr:sp macro="" textlink="">
      <xdr:nvSpPr>
        <xdr:cNvPr id="862" name="フローチャート: 判断 861"/>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159385</xdr:rowOff>
    </xdr:from>
    <xdr:ext cx="534035" cy="258445"/>
    <xdr:sp macro="" textlink="">
      <xdr:nvSpPr>
        <xdr:cNvPr id="863" name="テキスト ボックス 862"/>
        <xdr:cNvSpPr txBox="1"/>
      </xdr:nvSpPr>
      <xdr:spPr>
        <a:xfrm>
          <a:off x="19277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42545</xdr:rowOff>
    </xdr:from>
    <xdr:to xmlns:xdr="http://schemas.openxmlformats.org/drawingml/2006/spreadsheetDrawing">
      <xdr:col>98</xdr:col>
      <xdr:colOff>38100</xdr:colOff>
      <xdr:row>75</xdr:row>
      <xdr:rowOff>144145</xdr:rowOff>
    </xdr:to>
    <xdr:sp macro="" textlink="">
      <xdr:nvSpPr>
        <xdr:cNvPr id="864" name="フローチャート: 判断 863"/>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160655</xdr:rowOff>
    </xdr:from>
    <xdr:ext cx="534035" cy="259080"/>
    <xdr:sp macro="" textlink="">
      <xdr:nvSpPr>
        <xdr:cNvPr id="865" name="テキスト ボックス 864"/>
        <xdr:cNvSpPr txBox="1"/>
      </xdr:nvSpPr>
      <xdr:spPr>
        <a:xfrm>
          <a:off x="18388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66040</xdr:rowOff>
    </xdr:from>
    <xdr:to xmlns:xdr="http://schemas.openxmlformats.org/drawingml/2006/spreadsheetDrawing">
      <xdr:col>116</xdr:col>
      <xdr:colOff>114300</xdr:colOff>
      <xdr:row>77</xdr:row>
      <xdr:rowOff>167640</xdr:rowOff>
    </xdr:to>
    <xdr:sp macro="" textlink="">
      <xdr:nvSpPr>
        <xdr:cNvPr id="871" name="楕円 870"/>
        <xdr:cNvSpPr/>
      </xdr:nvSpPr>
      <xdr:spPr>
        <a:xfrm>
          <a:off x="22110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44450</xdr:rowOff>
    </xdr:from>
    <xdr:ext cx="534670" cy="259080"/>
    <xdr:sp macro="" textlink="">
      <xdr:nvSpPr>
        <xdr:cNvPr id="872" name="繰出金該当値テキスト"/>
        <xdr:cNvSpPr txBox="1"/>
      </xdr:nvSpPr>
      <xdr:spPr>
        <a:xfrm>
          <a:off x="22212300"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93980</xdr:rowOff>
    </xdr:from>
    <xdr:to xmlns:xdr="http://schemas.openxmlformats.org/drawingml/2006/spreadsheetDrawing">
      <xdr:col>112</xdr:col>
      <xdr:colOff>38100</xdr:colOff>
      <xdr:row>76</xdr:row>
      <xdr:rowOff>24130</xdr:rowOff>
    </xdr:to>
    <xdr:sp macro="" textlink="">
      <xdr:nvSpPr>
        <xdr:cNvPr id="873" name="楕円 872"/>
        <xdr:cNvSpPr/>
      </xdr:nvSpPr>
      <xdr:spPr>
        <a:xfrm>
          <a:off x="21272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40640</xdr:rowOff>
    </xdr:from>
    <xdr:ext cx="534035" cy="258445"/>
    <xdr:sp macro="" textlink="">
      <xdr:nvSpPr>
        <xdr:cNvPr id="874" name="テキスト ボックス 873"/>
        <xdr:cNvSpPr txBox="1"/>
      </xdr:nvSpPr>
      <xdr:spPr>
        <a:xfrm>
          <a:off x="21055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96520</xdr:rowOff>
    </xdr:from>
    <xdr:to xmlns:xdr="http://schemas.openxmlformats.org/drawingml/2006/spreadsheetDrawing">
      <xdr:col>107</xdr:col>
      <xdr:colOff>101600</xdr:colOff>
      <xdr:row>76</xdr:row>
      <xdr:rowOff>26670</xdr:rowOff>
    </xdr:to>
    <xdr:sp macro="" textlink="">
      <xdr:nvSpPr>
        <xdr:cNvPr id="875" name="楕円 874"/>
        <xdr:cNvSpPr/>
      </xdr:nvSpPr>
      <xdr:spPr>
        <a:xfrm>
          <a:off x="20383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43815</xdr:rowOff>
    </xdr:from>
    <xdr:ext cx="534035" cy="258445"/>
    <xdr:sp macro="" textlink="">
      <xdr:nvSpPr>
        <xdr:cNvPr id="876" name="テキスト ボックス 875"/>
        <xdr:cNvSpPr txBox="1"/>
      </xdr:nvSpPr>
      <xdr:spPr>
        <a:xfrm>
          <a:off x="20166965" y="1273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73025</xdr:rowOff>
    </xdr:to>
    <xdr:sp macro="" textlink="">
      <xdr:nvSpPr>
        <xdr:cNvPr id="877" name="楕円 876"/>
        <xdr:cNvSpPr/>
      </xdr:nvSpPr>
      <xdr:spPr>
        <a:xfrm>
          <a:off x="19494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89535</xdr:rowOff>
    </xdr:from>
    <xdr:ext cx="534035" cy="258445"/>
    <xdr:sp macro="" textlink="">
      <xdr:nvSpPr>
        <xdr:cNvPr id="878" name="テキスト ボックス 877"/>
        <xdr:cNvSpPr txBox="1"/>
      </xdr:nvSpPr>
      <xdr:spPr>
        <a:xfrm>
          <a:off x="19277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86995</xdr:rowOff>
    </xdr:from>
    <xdr:to xmlns:xdr="http://schemas.openxmlformats.org/drawingml/2006/spreadsheetDrawing">
      <xdr:col>98</xdr:col>
      <xdr:colOff>38100</xdr:colOff>
      <xdr:row>76</xdr:row>
      <xdr:rowOff>17780</xdr:rowOff>
    </xdr:to>
    <xdr:sp macro="" textlink="">
      <xdr:nvSpPr>
        <xdr:cNvPr id="879" name="楕円 878"/>
        <xdr:cNvSpPr/>
      </xdr:nvSpPr>
      <xdr:spPr>
        <a:xfrm>
          <a:off x="18605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8255</xdr:rowOff>
    </xdr:from>
    <xdr:ext cx="534035" cy="258445"/>
    <xdr:sp macro="" textlink="">
      <xdr:nvSpPr>
        <xdr:cNvPr id="880" name="テキスト ボックス 879"/>
        <xdr:cNvSpPr txBox="1"/>
      </xdr:nvSpPr>
      <xdr:spPr>
        <a:xfrm>
          <a:off x="18388965" y="1303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8285" cy="259080"/>
    <xdr:sp macro="" textlink="">
      <xdr:nvSpPr>
        <xdr:cNvPr id="894" name="テキスト ボックス 893"/>
        <xdr:cNvSpPr txBox="1"/>
      </xdr:nvSpPr>
      <xdr:spPr>
        <a:xfrm>
          <a:off x="18039080" y="1649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8285" cy="259080"/>
    <xdr:sp macro="" textlink="">
      <xdr:nvSpPr>
        <xdr:cNvPr id="898" name="テキスト ボックス 897"/>
        <xdr:cNvSpPr txBox="1"/>
      </xdr:nvSpPr>
      <xdr:spPr>
        <a:xfrm>
          <a:off x="18039080" y="15732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8285" cy="259080"/>
    <xdr:sp macro="" textlink="">
      <xdr:nvSpPr>
        <xdr:cNvPr id="900" name="テキスト ボックス 899"/>
        <xdr:cNvSpPr txBox="1"/>
      </xdr:nvSpPr>
      <xdr:spPr>
        <a:xfrm>
          <a:off x="18039080" y="15351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2" name="テキスト ボックス 901"/>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8445"/>
    <xdr:sp macro="" textlink="">
      <xdr:nvSpPr>
        <xdr:cNvPr id="905"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8445"/>
    <xdr:sp macro="" textlink="">
      <xdr:nvSpPr>
        <xdr:cNvPr id="907"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8445"/>
    <xdr:sp macro="" textlink="">
      <xdr:nvSpPr>
        <xdr:cNvPr id="910"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14" name="テキスト ボックス 913"/>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17" name="テキスト ボックス 916"/>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96</xdr:row>
      <xdr:rowOff>127000</xdr:rowOff>
    </xdr:from>
    <xdr:to xmlns:xdr="http://schemas.openxmlformats.org/drawingml/2006/spreadsheetDrawing">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73660</xdr:rowOff>
    </xdr:from>
    <xdr:ext cx="248920" cy="259080"/>
    <xdr:sp macro="" textlink="">
      <xdr:nvSpPr>
        <xdr:cNvPr id="920" name="テキスト ボックス 919"/>
        <xdr:cNvSpPr txBox="1"/>
      </xdr:nvSpPr>
      <xdr:spPr>
        <a:xfrm>
          <a:off x="19420840" y="1636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48920" cy="259080"/>
    <xdr:sp macro="" textlink="">
      <xdr:nvSpPr>
        <xdr:cNvPr id="922" name="テキスト ボックス 921"/>
        <xdr:cNvSpPr txBox="1"/>
      </xdr:nvSpPr>
      <xdr:spPr>
        <a:xfrm>
          <a:off x="18531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8445"/>
    <xdr:sp macro="" textlink="">
      <xdr:nvSpPr>
        <xdr:cNvPr id="929"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920" cy="258445"/>
    <xdr:sp macro="" textlink="">
      <xdr:nvSpPr>
        <xdr:cNvPr id="931" name="テキスト ボックス 930"/>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8920" cy="258445"/>
    <xdr:sp macro="" textlink="">
      <xdr:nvSpPr>
        <xdr:cNvPr id="933" name="テキスト ボックス 932"/>
        <xdr:cNvSpPr txBox="1"/>
      </xdr:nvSpPr>
      <xdr:spPr>
        <a:xfrm>
          <a:off x="20309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類似団体と比べ公債費が少ないが、公債費は今後も</a:t>
          </a:r>
          <a:r>
            <a:rPr lang="ja-JP" altLang="en-US" sz="1300">
              <a:solidFill>
                <a:schemeClr val="dk1"/>
              </a:solidFill>
              <a:effectLst/>
              <a:latin typeface="ＭＳ ゴシック"/>
              <a:ea typeface="ＭＳ ゴシック"/>
              <a:cs typeface="+mn-cs"/>
            </a:rPr>
            <a:t>臨時財政対策債や、</a:t>
          </a:r>
          <a:r>
            <a:rPr lang="ja-JP" altLang="ja-JP" sz="1300">
              <a:solidFill>
                <a:schemeClr val="dk1"/>
              </a:solidFill>
              <a:effectLst/>
              <a:latin typeface="ＭＳ ゴシック"/>
              <a:ea typeface="ＭＳ ゴシック"/>
              <a:cs typeface="+mn-cs"/>
            </a:rPr>
            <a:t>新市建設計画事業の進行に伴った元利償還金について増加が見込まれる。</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年度に普通建設事業費が増えているの</a:t>
          </a:r>
          <a:r>
            <a:rPr lang="ja-JP" altLang="en-US" sz="1300">
              <a:solidFill>
                <a:schemeClr val="dk1"/>
              </a:solidFill>
              <a:effectLst/>
              <a:latin typeface="ＭＳ ゴシック"/>
              <a:ea typeface="ＭＳ ゴシック"/>
              <a:cs typeface="+mn-cs"/>
            </a:rPr>
            <a:t>は</a:t>
          </a:r>
          <a:r>
            <a:rPr lang="ja-JP" altLang="ja-JP" sz="1300">
              <a:solidFill>
                <a:schemeClr val="dk1"/>
              </a:solidFill>
              <a:effectLst/>
              <a:latin typeface="ＭＳ ゴシック"/>
              <a:ea typeface="ＭＳ ゴシック"/>
              <a:cs typeface="+mn-cs"/>
            </a:rPr>
            <a:t>、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37,562
37,144
33.72
21,279,643
21,046,910
90,583
9,556,903
20,354,272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169545</xdr:rowOff>
    </xdr:from>
    <xdr:to xmlns:xdr="http://schemas.openxmlformats.org/drawingml/2006/spreadsheetDrawing">
      <xdr:col>24</xdr:col>
      <xdr:colOff>62865</xdr:colOff>
      <xdr:row>39</xdr:row>
      <xdr:rowOff>22860</xdr:rowOff>
    </xdr:to>
    <xdr:cxnSp macro="">
      <xdr:nvCxnSpPr>
        <xdr:cNvPr id="58" name="直線コネクタ 57"/>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26670</xdr:rowOff>
    </xdr:from>
    <xdr:ext cx="469900" cy="259080"/>
    <xdr:sp macro="" textlink="">
      <xdr:nvSpPr>
        <xdr:cNvPr id="59" name="議会費最小値テキスト"/>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22860</xdr:rowOff>
    </xdr:from>
    <xdr:to xmlns:xdr="http://schemas.openxmlformats.org/drawingml/2006/spreadsheetDrawing">
      <xdr:col>24</xdr:col>
      <xdr:colOff>152400</xdr:colOff>
      <xdr:row>39</xdr:row>
      <xdr:rowOff>22860</xdr:rowOff>
    </xdr:to>
    <xdr:cxnSp macro="">
      <xdr:nvCxnSpPr>
        <xdr:cNvPr id="60" name="直線コネクタ 59"/>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116205</xdr:rowOff>
    </xdr:from>
    <xdr:ext cx="469900" cy="259080"/>
    <xdr:sp macro="" textlink="">
      <xdr:nvSpPr>
        <xdr:cNvPr id="61" name="議会費最大値テキスト"/>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169545</xdr:rowOff>
    </xdr:from>
    <xdr:to xmlns:xdr="http://schemas.openxmlformats.org/drawingml/2006/spreadsheetDrawing">
      <xdr:col>24</xdr:col>
      <xdr:colOff>152400</xdr:colOff>
      <xdr:row>30</xdr:row>
      <xdr:rowOff>169545</xdr:rowOff>
    </xdr:to>
    <xdr:cxnSp macro="">
      <xdr:nvCxnSpPr>
        <xdr:cNvPr id="62" name="直線コネクタ 61"/>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3175</xdr:rowOff>
    </xdr:from>
    <xdr:to xmlns:xdr="http://schemas.openxmlformats.org/drawingml/2006/spreadsheetDrawing">
      <xdr:col>24</xdr:col>
      <xdr:colOff>63500</xdr:colOff>
      <xdr:row>36</xdr:row>
      <xdr:rowOff>118110</xdr:rowOff>
    </xdr:to>
    <xdr:cxnSp macro="">
      <xdr:nvCxnSpPr>
        <xdr:cNvPr id="63" name="直線コネクタ 62"/>
        <xdr:cNvCxnSpPr/>
      </xdr:nvCxnSpPr>
      <xdr:spPr>
        <a:xfrm>
          <a:off x="3797300" y="617537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469900" cy="259080"/>
    <xdr:sp macro="" textlink="">
      <xdr:nvSpPr>
        <xdr:cNvPr id="64" name="議会費平均値テキスト"/>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62230</xdr:rowOff>
    </xdr:from>
    <xdr:to xmlns:xdr="http://schemas.openxmlformats.org/drawingml/2006/spreadsheetDrawing">
      <xdr:col>24</xdr:col>
      <xdr:colOff>114300</xdr:colOff>
      <xdr:row>36</xdr:row>
      <xdr:rowOff>163830</xdr:rowOff>
    </xdr:to>
    <xdr:sp macro="" textlink="">
      <xdr:nvSpPr>
        <xdr:cNvPr id="65" name="フローチャート: 判断 64"/>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3175</xdr:rowOff>
    </xdr:from>
    <xdr:to xmlns:xdr="http://schemas.openxmlformats.org/drawingml/2006/spreadsheetDrawing">
      <xdr:col>19</xdr:col>
      <xdr:colOff>177800</xdr:colOff>
      <xdr:row>36</xdr:row>
      <xdr:rowOff>34925</xdr:rowOff>
    </xdr:to>
    <xdr:cxnSp macro="">
      <xdr:nvCxnSpPr>
        <xdr:cNvPr id="66" name="直線コネクタ 65"/>
        <xdr:cNvCxnSpPr/>
      </xdr:nvCxnSpPr>
      <xdr:spPr>
        <a:xfrm flipV="1">
          <a:off x="2908300" y="61753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12065</xdr:rowOff>
    </xdr:from>
    <xdr:to xmlns:xdr="http://schemas.openxmlformats.org/drawingml/2006/spreadsheetDrawing">
      <xdr:col>20</xdr:col>
      <xdr:colOff>38100</xdr:colOff>
      <xdr:row>36</xdr:row>
      <xdr:rowOff>113665</xdr:rowOff>
    </xdr:to>
    <xdr:sp macro="" textlink="">
      <xdr:nvSpPr>
        <xdr:cNvPr id="67" name="フローチャート: 判断 66"/>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104775</xdr:rowOff>
    </xdr:from>
    <xdr:ext cx="469265" cy="259080"/>
    <xdr:sp macro="" textlink="">
      <xdr:nvSpPr>
        <xdr:cNvPr id="68" name="テキスト ボックス 67"/>
        <xdr:cNvSpPr txBox="1"/>
      </xdr:nvSpPr>
      <xdr:spPr>
        <a:xfrm>
          <a:off x="3562350" y="627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34925</xdr:rowOff>
    </xdr:from>
    <xdr:to xmlns:xdr="http://schemas.openxmlformats.org/drawingml/2006/spreadsheetDrawing">
      <xdr:col>15</xdr:col>
      <xdr:colOff>50800</xdr:colOff>
      <xdr:row>36</xdr:row>
      <xdr:rowOff>147955</xdr:rowOff>
    </xdr:to>
    <xdr:cxnSp macro="">
      <xdr:nvCxnSpPr>
        <xdr:cNvPr id="69" name="直線コネクタ 68"/>
        <xdr:cNvCxnSpPr/>
      </xdr:nvCxnSpPr>
      <xdr:spPr>
        <a:xfrm flipV="1">
          <a:off x="2019300" y="62071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70" name="フローチャート: 判断 69"/>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113030</xdr:rowOff>
    </xdr:from>
    <xdr:ext cx="469265" cy="259080"/>
    <xdr:sp macro="" textlink="">
      <xdr:nvSpPr>
        <xdr:cNvPr id="71" name="テキスト ボックス 70"/>
        <xdr:cNvSpPr txBox="1"/>
      </xdr:nvSpPr>
      <xdr:spPr>
        <a:xfrm>
          <a:off x="2673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147955</xdr:rowOff>
    </xdr:from>
    <xdr:to xmlns:xdr="http://schemas.openxmlformats.org/drawingml/2006/spreadsheetDrawing">
      <xdr:col>10</xdr:col>
      <xdr:colOff>114300</xdr:colOff>
      <xdr:row>37</xdr:row>
      <xdr:rowOff>15240</xdr:rowOff>
    </xdr:to>
    <xdr:cxnSp macro="">
      <xdr:nvCxnSpPr>
        <xdr:cNvPr id="72" name="直線コネクタ 71"/>
        <xdr:cNvCxnSpPr/>
      </xdr:nvCxnSpPr>
      <xdr:spPr>
        <a:xfrm flipV="1">
          <a:off x="1130300" y="6320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7620</xdr:rowOff>
    </xdr:from>
    <xdr:to xmlns:xdr="http://schemas.openxmlformats.org/drawingml/2006/spreadsheetDrawing">
      <xdr:col>10</xdr:col>
      <xdr:colOff>165100</xdr:colOff>
      <xdr:row>36</xdr:row>
      <xdr:rowOff>109220</xdr:rowOff>
    </xdr:to>
    <xdr:sp macro="" textlink="">
      <xdr:nvSpPr>
        <xdr:cNvPr id="73" name="フローチャート: 判断 72"/>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125730</xdr:rowOff>
    </xdr:from>
    <xdr:ext cx="469265" cy="259080"/>
    <xdr:sp macro="" textlink="">
      <xdr:nvSpPr>
        <xdr:cNvPr id="74" name="テキスト ボックス 73"/>
        <xdr:cNvSpPr txBox="1"/>
      </xdr:nvSpPr>
      <xdr:spPr>
        <a:xfrm>
          <a:off x="1784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167005</xdr:rowOff>
    </xdr:from>
    <xdr:to xmlns:xdr="http://schemas.openxmlformats.org/drawingml/2006/spreadsheetDrawing">
      <xdr:col>6</xdr:col>
      <xdr:colOff>38100</xdr:colOff>
      <xdr:row>36</xdr:row>
      <xdr:rowOff>97790</xdr:rowOff>
    </xdr:to>
    <xdr:sp macro="" textlink="">
      <xdr:nvSpPr>
        <xdr:cNvPr id="75" name="フローチャート: 判断 74"/>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113665</xdr:rowOff>
    </xdr:from>
    <xdr:ext cx="469265" cy="258445"/>
    <xdr:sp macro="" textlink="">
      <xdr:nvSpPr>
        <xdr:cNvPr id="76" name="テキスト ボックス 75"/>
        <xdr:cNvSpPr txBox="1"/>
      </xdr:nvSpPr>
      <xdr:spPr>
        <a:xfrm>
          <a:off x="895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82" name="楕円 81"/>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45720</xdr:rowOff>
    </xdr:from>
    <xdr:ext cx="469900" cy="259080"/>
    <xdr:sp macro="" textlink="">
      <xdr:nvSpPr>
        <xdr:cNvPr id="83" name="議会費該当値テキスト"/>
        <xdr:cNvSpPr txBox="1"/>
      </xdr:nvSpPr>
      <xdr:spPr>
        <a:xfrm>
          <a:off x="4686300" y="621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123825</xdr:rowOff>
    </xdr:from>
    <xdr:to xmlns:xdr="http://schemas.openxmlformats.org/drawingml/2006/spreadsheetDrawing">
      <xdr:col>20</xdr:col>
      <xdr:colOff>38100</xdr:colOff>
      <xdr:row>36</xdr:row>
      <xdr:rowOff>53975</xdr:rowOff>
    </xdr:to>
    <xdr:sp macro="" textlink="">
      <xdr:nvSpPr>
        <xdr:cNvPr id="84" name="楕円 83"/>
        <xdr:cNvSpPr/>
      </xdr:nvSpPr>
      <xdr:spPr>
        <a:xfrm>
          <a:off x="3746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70485</xdr:rowOff>
    </xdr:from>
    <xdr:ext cx="469265" cy="259080"/>
    <xdr:sp macro="" textlink="">
      <xdr:nvSpPr>
        <xdr:cNvPr id="85" name="テキスト ボックス 84"/>
        <xdr:cNvSpPr txBox="1"/>
      </xdr:nvSpPr>
      <xdr:spPr>
        <a:xfrm>
          <a:off x="3562350" y="5899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155575</xdr:rowOff>
    </xdr:from>
    <xdr:to xmlns:xdr="http://schemas.openxmlformats.org/drawingml/2006/spreadsheetDrawing">
      <xdr:col>15</xdr:col>
      <xdr:colOff>101600</xdr:colOff>
      <xdr:row>36</xdr:row>
      <xdr:rowOff>86360</xdr:rowOff>
    </xdr:to>
    <xdr:sp macro="" textlink="">
      <xdr:nvSpPr>
        <xdr:cNvPr id="86" name="楕円 85"/>
        <xdr:cNvSpPr/>
      </xdr:nvSpPr>
      <xdr:spPr>
        <a:xfrm>
          <a:off x="2857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102235</xdr:rowOff>
    </xdr:from>
    <xdr:ext cx="469265" cy="258445"/>
    <xdr:sp macro="" textlink="">
      <xdr:nvSpPr>
        <xdr:cNvPr id="87" name="テキスト ボックス 86"/>
        <xdr:cNvSpPr txBox="1"/>
      </xdr:nvSpPr>
      <xdr:spPr>
        <a:xfrm>
          <a:off x="2673350" y="593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27305</xdr:rowOff>
    </xdr:to>
    <xdr:sp macro="" textlink="">
      <xdr:nvSpPr>
        <xdr:cNvPr id="88" name="楕円 87"/>
        <xdr:cNvSpPr/>
      </xdr:nvSpPr>
      <xdr:spPr>
        <a:xfrm>
          <a:off x="1968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18415</xdr:rowOff>
    </xdr:from>
    <xdr:ext cx="469265" cy="258445"/>
    <xdr:sp macro="" textlink="">
      <xdr:nvSpPr>
        <xdr:cNvPr id="89" name="テキスト ボックス 88"/>
        <xdr:cNvSpPr txBox="1"/>
      </xdr:nvSpPr>
      <xdr:spPr>
        <a:xfrm>
          <a:off x="1784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135890</xdr:rowOff>
    </xdr:from>
    <xdr:to xmlns:xdr="http://schemas.openxmlformats.org/drawingml/2006/spreadsheetDrawing">
      <xdr:col>6</xdr:col>
      <xdr:colOff>38100</xdr:colOff>
      <xdr:row>37</xdr:row>
      <xdr:rowOff>66040</xdr:rowOff>
    </xdr:to>
    <xdr:sp macro="" textlink="">
      <xdr:nvSpPr>
        <xdr:cNvPr id="90" name="楕円 89"/>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57150</xdr:rowOff>
    </xdr:from>
    <xdr:ext cx="469265" cy="259080"/>
    <xdr:sp macro="" textlink="">
      <xdr:nvSpPr>
        <xdr:cNvPr id="91" name="テキスト ボックス 90"/>
        <xdr:cNvSpPr txBox="1"/>
      </xdr:nvSpPr>
      <xdr:spPr>
        <a:xfrm>
          <a:off x="895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3" name="テキスト ボックス 112"/>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5" name="テキスト ボックス 11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163195</xdr:rowOff>
    </xdr:from>
    <xdr:to xmlns:xdr="http://schemas.openxmlformats.org/drawingml/2006/spreadsheetDrawing">
      <xdr:col>24</xdr:col>
      <xdr:colOff>62865</xdr:colOff>
      <xdr:row>56</xdr:row>
      <xdr:rowOff>151765</xdr:rowOff>
    </xdr:to>
    <xdr:cxnSp macro="">
      <xdr:nvCxnSpPr>
        <xdr:cNvPr id="117" name="直線コネクタ 116"/>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155575</xdr:rowOff>
    </xdr:from>
    <xdr:ext cx="598805" cy="258445"/>
    <xdr:sp macro="" textlink="">
      <xdr:nvSpPr>
        <xdr:cNvPr id="118" name="総務費最小値テキスト"/>
        <xdr:cNvSpPr txBox="1"/>
      </xdr:nvSpPr>
      <xdr:spPr>
        <a:xfrm>
          <a:off x="468630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151765</xdr:rowOff>
    </xdr:from>
    <xdr:to xmlns:xdr="http://schemas.openxmlformats.org/drawingml/2006/spreadsheetDrawing">
      <xdr:col>24</xdr:col>
      <xdr:colOff>152400</xdr:colOff>
      <xdr:row>56</xdr:row>
      <xdr:rowOff>151765</xdr:rowOff>
    </xdr:to>
    <xdr:cxnSp macro="">
      <xdr:nvCxnSpPr>
        <xdr:cNvPr id="119" name="直線コネクタ 118"/>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109855</xdr:rowOff>
    </xdr:from>
    <xdr:ext cx="598805" cy="258445"/>
    <xdr:sp macro="" textlink="">
      <xdr:nvSpPr>
        <xdr:cNvPr id="120" name="総務費最大値テキスト"/>
        <xdr:cNvSpPr txBox="1"/>
      </xdr:nvSpPr>
      <xdr:spPr>
        <a:xfrm>
          <a:off x="4686300" y="851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163195</xdr:rowOff>
    </xdr:from>
    <xdr:to xmlns:xdr="http://schemas.openxmlformats.org/drawingml/2006/spreadsheetDrawing">
      <xdr:col>24</xdr:col>
      <xdr:colOff>152400</xdr:colOff>
      <xdr:row>50</xdr:row>
      <xdr:rowOff>163195</xdr:rowOff>
    </xdr:to>
    <xdr:cxnSp macro="">
      <xdr:nvCxnSpPr>
        <xdr:cNvPr id="121" name="直線コネクタ 120"/>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85090</xdr:rowOff>
    </xdr:from>
    <xdr:to xmlns:xdr="http://schemas.openxmlformats.org/drawingml/2006/spreadsheetDrawing">
      <xdr:col>24</xdr:col>
      <xdr:colOff>63500</xdr:colOff>
      <xdr:row>58</xdr:row>
      <xdr:rowOff>141605</xdr:rowOff>
    </xdr:to>
    <xdr:cxnSp macro="">
      <xdr:nvCxnSpPr>
        <xdr:cNvPr id="122" name="直線コネクタ 121"/>
        <xdr:cNvCxnSpPr/>
      </xdr:nvCxnSpPr>
      <xdr:spPr>
        <a:xfrm flipV="1">
          <a:off x="3797300" y="9686290"/>
          <a:ext cx="8382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147320</xdr:rowOff>
    </xdr:from>
    <xdr:ext cx="598805" cy="259080"/>
    <xdr:sp macro="" textlink="">
      <xdr:nvSpPr>
        <xdr:cNvPr id="123" name="総務費平均値テキスト"/>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24" name="フローチャート: 判断 123"/>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97790</xdr:rowOff>
    </xdr:from>
    <xdr:to xmlns:xdr="http://schemas.openxmlformats.org/drawingml/2006/spreadsheetDrawing">
      <xdr:col>19</xdr:col>
      <xdr:colOff>177800</xdr:colOff>
      <xdr:row>58</xdr:row>
      <xdr:rowOff>141605</xdr:rowOff>
    </xdr:to>
    <xdr:cxnSp macro="">
      <xdr:nvCxnSpPr>
        <xdr:cNvPr id="125" name="直線コネクタ 124"/>
        <xdr:cNvCxnSpPr/>
      </xdr:nvCxnSpPr>
      <xdr:spPr>
        <a:xfrm>
          <a:off x="2908300" y="10041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143510</xdr:rowOff>
    </xdr:from>
    <xdr:to xmlns:xdr="http://schemas.openxmlformats.org/drawingml/2006/spreadsheetDrawing">
      <xdr:col>20</xdr:col>
      <xdr:colOff>38100</xdr:colOff>
      <xdr:row>58</xdr:row>
      <xdr:rowOff>73025</xdr:rowOff>
    </xdr:to>
    <xdr:sp macro="" textlink="">
      <xdr:nvSpPr>
        <xdr:cNvPr id="126" name="フローチャート: 判断 125"/>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89535</xdr:rowOff>
    </xdr:from>
    <xdr:ext cx="534035" cy="258445"/>
    <xdr:sp macro="" textlink="">
      <xdr:nvSpPr>
        <xdr:cNvPr id="127" name="テキスト ボックス 126"/>
        <xdr:cNvSpPr txBox="1"/>
      </xdr:nvSpPr>
      <xdr:spPr>
        <a:xfrm>
          <a:off x="3529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97790</xdr:rowOff>
    </xdr:from>
    <xdr:to xmlns:xdr="http://schemas.openxmlformats.org/drawingml/2006/spreadsheetDrawing">
      <xdr:col>15</xdr:col>
      <xdr:colOff>50800</xdr:colOff>
      <xdr:row>58</xdr:row>
      <xdr:rowOff>105410</xdr:rowOff>
    </xdr:to>
    <xdr:cxnSp macro="">
      <xdr:nvCxnSpPr>
        <xdr:cNvPr id="128" name="直線コネクタ 127"/>
        <xdr:cNvCxnSpPr/>
      </xdr:nvCxnSpPr>
      <xdr:spPr>
        <a:xfrm flipV="1">
          <a:off x="2019300" y="10041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169545</xdr:rowOff>
    </xdr:from>
    <xdr:to xmlns:xdr="http://schemas.openxmlformats.org/drawingml/2006/spreadsheetDrawing">
      <xdr:col>15</xdr:col>
      <xdr:colOff>101600</xdr:colOff>
      <xdr:row>58</xdr:row>
      <xdr:rowOff>99695</xdr:rowOff>
    </xdr:to>
    <xdr:sp macro="" textlink="">
      <xdr:nvSpPr>
        <xdr:cNvPr id="129" name="フローチャート: 判断 128"/>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116205</xdr:rowOff>
    </xdr:from>
    <xdr:ext cx="534035" cy="259080"/>
    <xdr:sp macro="" textlink="">
      <xdr:nvSpPr>
        <xdr:cNvPr id="130" name="テキスト ボックス 129"/>
        <xdr:cNvSpPr txBox="1"/>
      </xdr:nvSpPr>
      <xdr:spPr>
        <a:xfrm>
          <a:off x="2640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105410</xdr:rowOff>
    </xdr:from>
    <xdr:to xmlns:xdr="http://schemas.openxmlformats.org/drawingml/2006/spreadsheetDrawing">
      <xdr:col>10</xdr:col>
      <xdr:colOff>114300</xdr:colOff>
      <xdr:row>58</xdr:row>
      <xdr:rowOff>114300</xdr:rowOff>
    </xdr:to>
    <xdr:cxnSp macro="">
      <xdr:nvCxnSpPr>
        <xdr:cNvPr id="131" name="直線コネクタ 130"/>
        <xdr:cNvCxnSpPr/>
      </xdr:nvCxnSpPr>
      <xdr:spPr>
        <a:xfrm flipV="1">
          <a:off x="1130300" y="10049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10160</xdr:rowOff>
    </xdr:from>
    <xdr:to xmlns:xdr="http://schemas.openxmlformats.org/drawingml/2006/spreadsheetDrawing">
      <xdr:col>10</xdr:col>
      <xdr:colOff>165100</xdr:colOff>
      <xdr:row>58</xdr:row>
      <xdr:rowOff>111760</xdr:rowOff>
    </xdr:to>
    <xdr:sp macro="" textlink="">
      <xdr:nvSpPr>
        <xdr:cNvPr id="132" name="フローチャート: 判断 131"/>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128270</xdr:rowOff>
    </xdr:from>
    <xdr:ext cx="534035" cy="259080"/>
    <xdr:sp macro="" textlink="">
      <xdr:nvSpPr>
        <xdr:cNvPr id="133" name="テキスト ボックス 132"/>
        <xdr:cNvSpPr txBox="1"/>
      </xdr:nvSpPr>
      <xdr:spPr>
        <a:xfrm>
          <a:off x="1751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4" name="フローチャート: 判断 133"/>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122555</xdr:rowOff>
    </xdr:from>
    <xdr:ext cx="534035" cy="258445"/>
    <xdr:sp macro="" textlink="">
      <xdr:nvSpPr>
        <xdr:cNvPr id="135" name="テキスト ボックス 134"/>
        <xdr:cNvSpPr txBox="1"/>
      </xdr:nvSpPr>
      <xdr:spPr>
        <a:xfrm>
          <a:off x="862965" y="972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34290</xdr:rowOff>
    </xdr:from>
    <xdr:to xmlns:xdr="http://schemas.openxmlformats.org/drawingml/2006/spreadsheetDrawing">
      <xdr:col>24</xdr:col>
      <xdr:colOff>114300</xdr:colOff>
      <xdr:row>56</xdr:row>
      <xdr:rowOff>135890</xdr:rowOff>
    </xdr:to>
    <xdr:sp macro="" textlink="">
      <xdr:nvSpPr>
        <xdr:cNvPr id="141" name="楕円 140"/>
        <xdr:cNvSpPr/>
      </xdr:nvSpPr>
      <xdr:spPr>
        <a:xfrm>
          <a:off x="4584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120650</xdr:rowOff>
    </xdr:from>
    <xdr:ext cx="598805" cy="258445"/>
    <xdr:sp macro="" textlink="">
      <xdr:nvSpPr>
        <xdr:cNvPr id="142" name="総務費該当値テキスト"/>
        <xdr:cNvSpPr txBox="1"/>
      </xdr:nvSpPr>
      <xdr:spPr>
        <a:xfrm>
          <a:off x="4686300" y="9550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90805</xdr:rowOff>
    </xdr:from>
    <xdr:to xmlns:xdr="http://schemas.openxmlformats.org/drawingml/2006/spreadsheetDrawing">
      <xdr:col>20</xdr:col>
      <xdr:colOff>38100</xdr:colOff>
      <xdr:row>59</xdr:row>
      <xdr:rowOff>20955</xdr:rowOff>
    </xdr:to>
    <xdr:sp macro="" textlink="">
      <xdr:nvSpPr>
        <xdr:cNvPr id="143" name="楕円 142"/>
        <xdr:cNvSpPr/>
      </xdr:nvSpPr>
      <xdr:spPr>
        <a:xfrm>
          <a:off x="3746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12065</xdr:rowOff>
    </xdr:from>
    <xdr:ext cx="534035" cy="259080"/>
    <xdr:sp macro="" textlink="">
      <xdr:nvSpPr>
        <xdr:cNvPr id="144" name="テキスト ボックス 143"/>
        <xdr:cNvSpPr txBox="1"/>
      </xdr:nvSpPr>
      <xdr:spPr>
        <a:xfrm>
          <a:off x="3529965" y="10127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147955</xdr:rowOff>
    </xdr:to>
    <xdr:sp macro="" textlink="">
      <xdr:nvSpPr>
        <xdr:cNvPr id="145" name="楕円 144"/>
        <xdr:cNvSpPr/>
      </xdr:nvSpPr>
      <xdr:spPr>
        <a:xfrm>
          <a:off x="2857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139065</xdr:rowOff>
    </xdr:from>
    <xdr:ext cx="534035" cy="259080"/>
    <xdr:sp macro="" textlink="">
      <xdr:nvSpPr>
        <xdr:cNvPr id="146" name="テキスト ボックス 145"/>
        <xdr:cNvSpPr txBox="1"/>
      </xdr:nvSpPr>
      <xdr:spPr>
        <a:xfrm>
          <a:off x="2640965" y="1008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54610</xdr:rowOff>
    </xdr:from>
    <xdr:to xmlns:xdr="http://schemas.openxmlformats.org/drawingml/2006/spreadsheetDrawing">
      <xdr:col>10</xdr:col>
      <xdr:colOff>165100</xdr:colOff>
      <xdr:row>58</xdr:row>
      <xdr:rowOff>156210</xdr:rowOff>
    </xdr:to>
    <xdr:sp macro="" textlink="">
      <xdr:nvSpPr>
        <xdr:cNvPr id="147" name="楕円 146"/>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147320</xdr:rowOff>
    </xdr:from>
    <xdr:ext cx="534035" cy="259080"/>
    <xdr:sp macro="" textlink="">
      <xdr:nvSpPr>
        <xdr:cNvPr id="148" name="テキスト ボックス 147"/>
        <xdr:cNvSpPr txBox="1"/>
      </xdr:nvSpPr>
      <xdr:spPr>
        <a:xfrm>
          <a:off x="1751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165100</xdr:rowOff>
    </xdr:to>
    <xdr:sp macro="" textlink="">
      <xdr:nvSpPr>
        <xdr:cNvPr id="149" name="楕円 148"/>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156210</xdr:rowOff>
    </xdr:from>
    <xdr:ext cx="534035" cy="258445"/>
    <xdr:sp macro="" textlink="">
      <xdr:nvSpPr>
        <xdr:cNvPr id="150" name="テキスト ボックス 149"/>
        <xdr:cNvSpPr txBox="1"/>
      </xdr:nvSpPr>
      <xdr:spPr>
        <a:xfrm>
          <a:off x="862965" y="10100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61" name="テキスト ボックス 160"/>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3" name="テキスト ボックス 162"/>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5" name="テキスト ボックス 164"/>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7" name="テキスト ボックス 166"/>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9" name="テキスト ボックス 168"/>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71" name="テキスト ボックス 170"/>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3" name="テキスト ボックス 172"/>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5" name="テキスト ボックス 17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144145</xdr:rowOff>
    </xdr:from>
    <xdr:to xmlns:xdr="http://schemas.openxmlformats.org/drawingml/2006/spreadsheetDrawing">
      <xdr:col>24</xdr:col>
      <xdr:colOff>62865</xdr:colOff>
      <xdr:row>78</xdr:row>
      <xdr:rowOff>163195</xdr:rowOff>
    </xdr:to>
    <xdr:cxnSp macro="">
      <xdr:nvCxnSpPr>
        <xdr:cNvPr id="177" name="直線コネクタ 176"/>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167005</xdr:rowOff>
    </xdr:from>
    <xdr:ext cx="598805" cy="258445"/>
    <xdr:sp macro="" textlink="">
      <xdr:nvSpPr>
        <xdr:cNvPr id="178" name="民生費最小値テキスト"/>
        <xdr:cNvSpPr txBox="1"/>
      </xdr:nvSpPr>
      <xdr:spPr>
        <a:xfrm>
          <a:off x="4686300" y="1354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163195</xdr:rowOff>
    </xdr:from>
    <xdr:to xmlns:xdr="http://schemas.openxmlformats.org/drawingml/2006/spreadsheetDrawing">
      <xdr:col>24</xdr:col>
      <xdr:colOff>152400</xdr:colOff>
      <xdr:row>78</xdr:row>
      <xdr:rowOff>163195</xdr:rowOff>
    </xdr:to>
    <xdr:cxnSp macro="">
      <xdr:nvCxnSpPr>
        <xdr:cNvPr id="179" name="直線コネクタ 178"/>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90805</xdr:rowOff>
    </xdr:from>
    <xdr:ext cx="598805" cy="258445"/>
    <xdr:sp macro="" textlink="">
      <xdr:nvSpPr>
        <xdr:cNvPr id="180" name="民生費最大値テキスト"/>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144145</xdr:rowOff>
    </xdr:from>
    <xdr:to xmlns:xdr="http://schemas.openxmlformats.org/drawingml/2006/spreadsheetDrawing">
      <xdr:col>24</xdr:col>
      <xdr:colOff>152400</xdr:colOff>
      <xdr:row>70</xdr:row>
      <xdr:rowOff>144145</xdr:rowOff>
    </xdr:to>
    <xdr:cxnSp macro="">
      <xdr:nvCxnSpPr>
        <xdr:cNvPr id="181" name="直線コネクタ 180"/>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132715</xdr:rowOff>
    </xdr:from>
    <xdr:to xmlns:xdr="http://schemas.openxmlformats.org/drawingml/2006/spreadsheetDrawing">
      <xdr:col>24</xdr:col>
      <xdr:colOff>63500</xdr:colOff>
      <xdr:row>77</xdr:row>
      <xdr:rowOff>73660</xdr:rowOff>
    </xdr:to>
    <xdr:cxnSp macro="">
      <xdr:nvCxnSpPr>
        <xdr:cNvPr id="182" name="直線コネクタ 181"/>
        <xdr:cNvCxnSpPr/>
      </xdr:nvCxnSpPr>
      <xdr:spPr>
        <a:xfrm flipV="1">
          <a:off x="3797300" y="131629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154940</xdr:rowOff>
    </xdr:from>
    <xdr:ext cx="598805" cy="258445"/>
    <xdr:sp macro="" textlink="">
      <xdr:nvSpPr>
        <xdr:cNvPr id="183" name="民生費平均値テキスト"/>
        <xdr:cNvSpPr txBox="1"/>
      </xdr:nvSpPr>
      <xdr:spPr>
        <a:xfrm>
          <a:off x="4686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132080</xdr:rowOff>
    </xdr:from>
    <xdr:to xmlns:xdr="http://schemas.openxmlformats.org/drawingml/2006/spreadsheetDrawing">
      <xdr:col>24</xdr:col>
      <xdr:colOff>114300</xdr:colOff>
      <xdr:row>76</xdr:row>
      <xdr:rowOff>61595</xdr:rowOff>
    </xdr:to>
    <xdr:sp macro="" textlink="">
      <xdr:nvSpPr>
        <xdr:cNvPr id="184" name="フローチャート: 判断 183"/>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73660</xdr:rowOff>
    </xdr:from>
    <xdr:to xmlns:xdr="http://schemas.openxmlformats.org/drawingml/2006/spreadsheetDrawing">
      <xdr:col>19</xdr:col>
      <xdr:colOff>177800</xdr:colOff>
      <xdr:row>77</xdr:row>
      <xdr:rowOff>100330</xdr:rowOff>
    </xdr:to>
    <xdr:cxnSp macro="">
      <xdr:nvCxnSpPr>
        <xdr:cNvPr id="185" name="直線コネクタ 184"/>
        <xdr:cNvCxnSpPr/>
      </xdr:nvCxnSpPr>
      <xdr:spPr>
        <a:xfrm flipV="1">
          <a:off x="2908300" y="132753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48260</xdr:rowOff>
    </xdr:from>
    <xdr:to xmlns:xdr="http://schemas.openxmlformats.org/drawingml/2006/spreadsheetDrawing">
      <xdr:col>20</xdr:col>
      <xdr:colOff>38100</xdr:colOff>
      <xdr:row>76</xdr:row>
      <xdr:rowOff>149860</xdr:rowOff>
    </xdr:to>
    <xdr:sp macro="" textlink="">
      <xdr:nvSpPr>
        <xdr:cNvPr id="186" name="フローチャート: 判断 185"/>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166370</xdr:rowOff>
    </xdr:from>
    <xdr:ext cx="598170" cy="258445"/>
    <xdr:sp macro="" textlink="">
      <xdr:nvSpPr>
        <xdr:cNvPr id="187" name="テキスト ボックス 186"/>
        <xdr:cNvSpPr txBox="1"/>
      </xdr:nvSpPr>
      <xdr:spPr>
        <a:xfrm>
          <a:off x="3497580" y="12853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85090</xdr:rowOff>
    </xdr:from>
    <xdr:to xmlns:xdr="http://schemas.openxmlformats.org/drawingml/2006/spreadsheetDrawing">
      <xdr:col>15</xdr:col>
      <xdr:colOff>50800</xdr:colOff>
      <xdr:row>77</xdr:row>
      <xdr:rowOff>100330</xdr:rowOff>
    </xdr:to>
    <xdr:cxnSp macro="">
      <xdr:nvCxnSpPr>
        <xdr:cNvPr id="188" name="直線コネクタ 187"/>
        <xdr:cNvCxnSpPr/>
      </xdr:nvCxnSpPr>
      <xdr:spPr>
        <a:xfrm>
          <a:off x="2019300" y="1328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125095</xdr:rowOff>
    </xdr:from>
    <xdr:to xmlns:xdr="http://schemas.openxmlformats.org/drawingml/2006/spreadsheetDrawing">
      <xdr:col>15</xdr:col>
      <xdr:colOff>101600</xdr:colOff>
      <xdr:row>77</xdr:row>
      <xdr:rowOff>55245</xdr:rowOff>
    </xdr:to>
    <xdr:sp macro="" textlink="">
      <xdr:nvSpPr>
        <xdr:cNvPr id="189" name="フローチャート: 判断 188"/>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71755</xdr:rowOff>
    </xdr:from>
    <xdr:ext cx="598170" cy="259080"/>
    <xdr:sp macro="" textlink="">
      <xdr:nvSpPr>
        <xdr:cNvPr id="190" name="テキスト ボックス 189"/>
        <xdr:cNvSpPr txBox="1"/>
      </xdr:nvSpPr>
      <xdr:spPr>
        <a:xfrm>
          <a:off x="2608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85090</xdr:rowOff>
    </xdr:from>
    <xdr:to xmlns:xdr="http://schemas.openxmlformats.org/drawingml/2006/spreadsheetDrawing">
      <xdr:col>10</xdr:col>
      <xdr:colOff>114300</xdr:colOff>
      <xdr:row>77</xdr:row>
      <xdr:rowOff>118110</xdr:rowOff>
    </xdr:to>
    <xdr:cxnSp macro="">
      <xdr:nvCxnSpPr>
        <xdr:cNvPr id="191" name="直線コネクタ 190"/>
        <xdr:cNvCxnSpPr/>
      </xdr:nvCxnSpPr>
      <xdr:spPr>
        <a:xfrm flipV="1">
          <a:off x="1130300" y="132867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87630</xdr:rowOff>
    </xdr:from>
    <xdr:to xmlns:xdr="http://schemas.openxmlformats.org/drawingml/2006/spreadsheetDrawing">
      <xdr:col>10</xdr:col>
      <xdr:colOff>165100</xdr:colOff>
      <xdr:row>77</xdr:row>
      <xdr:rowOff>17780</xdr:rowOff>
    </xdr:to>
    <xdr:sp macro="" textlink="">
      <xdr:nvSpPr>
        <xdr:cNvPr id="192" name="フローチャート: 判断 191"/>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34290</xdr:rowOff>
    </xdr:from>
    <xdr:ext cx="598170" cy="259080"/>
    <xdr:sp macro="" textlink="">
      <xdr:nvSpPr>
        <xdr:cNvPr id="193" name="テキスト ボックス 192"/>
        <xdr:cNvSpPr txBox="1"/>
      </xdr:nvSpPr>
      <xdr:spPr>
        <a:xfrm>
          <a:off x="1719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90805</xdr:rowOff>
    </xdr:from>
    <xdr:to xmlns:xdr="http://schemas.openxmlformats.org/drawingml/2006/spreadsheetDrawing">
      <xdr:col>6</xdr:col>
      <xdr:colOff>38100</xdr:colOff>
      <xdr:row>77</xdr:row>
      <xdr:rowOff>20955</xdr:rowOff>
    </xdr:to>
    <xdr:sp macro="" textlink="">
      <xdr:nvSpPr>
        <xdr:cNvPr id="194" name="フローチャート: 判断 193"/>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37465</xdr:rowOff>
    </xdr:from>
    <xdr:ext cx="598170" cy="259080"/>
    <xdr:sp macro="" textlink="">
      <xdr:nvSpPr>
        <xdr:cNvPr id="195" name="テキスト ボックス 194"/>
        <xdr:cNvSpPr txBox="1"/>
      </xdr:nvSpPr>
      <xdr:spPr>
        <a:xfrm>
          <a:off x="830580" y="12896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81915</xdr:rowOff>
    </xdr:from>
    <xdr:to xmlns:xdr="http://schemas.openxmlformats.org/drawingml/2006/spreadsheetDrawing">
      <xdr:col>24</xdr:col>
      <xdr:colOff>114300</xdr:colOff>
      <xdr:row>77</xdr:row>
      <xdr:rowOff>12065</xdr:rowOff>
    </xdr:to>
    <xdr:sp macro="" textlink="">
      <xdr:nvSpPr>
        <xdr:cNvPr id="201" name="楕円 200"/>
        <xdr:cNvSpPr/>
      </xdr:nvSpPr>
      <xdr:spPr>
        <a:xfrm>
          <a:off x="45847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60325</xdr:rowOff>
    </xdr:from>
    <xdr:ext cx="598805" cy="259080"/>
    <xdr:sp macro="" textlink="">
      <xdr:nvSpPr>
        <xdr:cNvPr id="202" name="民生費該当値テキスト"/>
        <xdr:cNvSpPr txBox="1"/>
      </xdr:nvSpPr>
      <xdr:spPr>
        <a:xfrm>
          <a:off x="4686300" y="1309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22860</xdr:rowOff>
    </xdr:from>
    <xdr:to xmlns:xdr="http://schemas.openxmlformats.org/drawingml/2006/spreadsheetDrawing">
      <xdr:col>20</xdr:col>
      <xdr:colOff>38100</xdr:colOff>
      <xdr:row>77</xdr:row>
      <xdr:rowOff>124460</xdr:rowOff>
    </xdr:to>
    <xdr:sp macro="" textlink="">
      <xdr:nvSpPr>
        <xdr:cNvPr id="203" name="楕円 202"/>
        <xdr:cNvSpPr/>
      </xdr:nvSpPr>
      <xdr:spPr>
        <a:xfrm>
          <a:off x="3746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115570</xdr:rowOff>
    </xdr:from>
    <xdr:ext cx="598170" cy="259080"/>
    <xdr:sp macro="" textlink="">
      <xdr:nvSpPr>
        <xdr:cNvPr id="204" name="テキスト ボックス 203"/>
        <xdr:cNvSpPr txBox="1"/>
      </xdr:nvSpPr>
      <xdr:spPr>
        <a:xfrm>
          <a:off x="3497580" y="13317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49530</xdr:rowOff>
    </xdr:from>
    <xdr:to xmlns:xdr="http://schemas.openxmlformats.org/drawingml/2006/spreadsheetDrawing">
      <xdr:col>15</xdr:col>
      <xdr:colOff>101600</xdr:colOff>
      <xdr:row>77</xdr:row>
      <xdr:rowOff>151130</xdr:rowOff>
    </xdr:to>
    <xdr:sp macro="" textlink="">
      <xdr:nvSpPr>
        <xdr:cNvPr id="205" name="楕円 204"/>
        <xdr:cNvSpPr/>
      </xdr:nvSpPr>
      <xdr:spPr>
        <a:xfrm>
          <a:off x="285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143510</xdr:rowOff>
    </xdr:from>
    <xdr:ext cx="598170" cy="258445"/>
    <xdr:sp macro="" textlink="">
      <xdr:nvSpPr>
        <xdr:cNvPr id="206" name="テキスト ボックス 205"/>
        <xdr:cNvSpPr txBox="1"/>
      </xdr:nvSpPr>
      <xdr:spPr>
        <a:xfrm>
          <a:off x="2608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34290</xdr:rowOff>
    </xdr:from>
    <xdr:to xmlns:xdr="http://schemas.openxmlformats.org/drawingml/2006/spreadsheetDrawing">
      <xdr:col>10</xdr:col>
      <xdr:colOff>165100</xdr:colOff>
      <xdr:row>77</xdr:row>
      <xdr:rowOff>135890</xdr:rowOff>
    </xdr:to>
    <xdr:sp macro="" textlink="">
      <xdr:nvSpPr>
        <xdr:cNvPr id="207" name="楕円 206"/>
        <xdr:cNvSpPr/>
      </xdr:nvSpPr>
      <xdr:spPr>
        <a:xfrm>
          <a:off x="196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127000</xdr:rowOff>
    </xdr:from>
    <xdr:ext cx="598170" cy="259080"/>
    <xdr:sp macro="" textlink="">
      <xdr:nvSpPr>
        <xdr:cNvPr id="208" name="テキスト ボックス 207"/>
        <xdr:cNvSpPr txBox="1"/>
      </xdr:nvSpPr>
      <xdr:spPr>
        <a:xfrm>
          <a:off x="1719580" y="13328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67310</xdr:rowOff>
    </xdr:from>
    <xdr:to xmlns:xdr="http://schemas.openxmlformats.org/drawingml/2006/spreadsheetDrawing">
      <xdr:col>6</xdr:col>
      <xdr:colOff>38100</xdr:colOff>
      <xdr:row>77</xdr:row>
      <xdr:rowOff>168910</xdr:rowOff>
    </xdr:to>
    <xdr:sp macro="" textlink="">
      <xdr:nvSpPr>
        <xdr:cNvPr id="209" name="楕円 208"/>
        <xdr:cNvSpPr/>
      </xdr:nvSpPr>
      <xdr:spPr>
        <a:xfrm>
          <a:off x="1079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160020</xdr:rowOff>
    </xdr:from>
    <xdr:ext cx="598170" cy="259080"/>
    <xdr:sp macro="" textlink="">
      <xdr:nvSpPr>
        <xdr:cNvPr id="210" name="テキスト ボックス 209"/>
        <xdr:cNvSpPr txBox="1"/>
      </xdr:nvSpPr>
      <xdr:spPr>
        <a:xfrm>
          <a:off x="830580" y="13361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9" name="テキスト ボックス 21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21" name="テキスト ボックス 220"/>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7" name="テキスト ボックス 226"/>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9" name="テキスト ボックス 22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31" name="テキスト ボックス 230"/>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5080</xdr:rowOff>
    </xdr:from>
    <xdr:to xmlns:xdr="http://schemas.openxmlformats.org/drawingml/2006/spreadsheetDrawing">
      <xdr:col>24</xdr:col>
      <xdr:colOff>62865</xdr:colOff>
      <xdr:row>99</xdr:row>
      <xdr:rowOff>122555</xdr:rowOff>
    </xdr:to>
    <xdr:cxnSp macro="">
      <xdr:nvCxnSpPr>
        <xdr:cNvPr id="235" name="直線コネクタ 234"/>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126365</xdr:rowOff>
    </xdr:from>
    <xdr:ext cx="534670" cy="259080"/>
    <xdr:sp macro="" textlink="">
      <xdr:nvSpPr>
        <xdr:cNvPr id="236" name="衛生費最小値テキスト"/>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122555</xdr:rowOff>
    </xdr:from>
    <xdr:to xmlns:xdr="http://schemas.openxmlformats.org/drawingml/2006/spreadsheetDrawing">
      <xdr:col>24</xdr:col>
      <xdr:colOff>152400</xdr:colOff>
      <xdr:row>99</xdr:row>
      <xdr:rowOff>122555</xdr:rowOff>
    </xdr:to>
    <xdr:cxnSp macro="">
      <xdr:nvCxnSpPr>
        <xdr:cNvPr id="237" name="直線コネクタ 236"/>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123190</xdr:rowOff>
    </xdr:from>
    <xdr:ext cx="598805" cy="258445"/>
    <xdr:sp macro="" textlink="">
      <xdr:nvSpPr>
        <xdr:cNvPr id="238" name="衛生費最大値テキスト"/>
        <xdr:cNvSpPr txBox="1"/>
      </xdr:nvSpPr>
      <xdr:spPr>
        <a:xfrm>
          <a:off x="46863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5080</xdr:rowOff>
    </xdr:from>
    <xdr:to xmlns:xdr="http://schemas.openxmlformats.org/drawingml/2006/spreadsheetDrawing">
      <xdr:col>24</xdr:col>
      <xdr:colOff>152400</xdr:colOff>
      <xdr:row>90</xdr:row>
      <xdr:rowOff>5080</xdr:rowOff>
    </xdr:to>
    <xdr:cxnSp macro="">
      <xdr:nvCxnSpPr>
        <xdr:cNvPr id="239" name="直線コネクタ 238"/>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153670</xdr:rowOff>
    </xdr:from>
    <xdr:to xmlns:xdr="http://schemas.openxmlformats.org/drawingml/2006/spreadsheetDrawing">
      <xdr:col>24</xdr:col>
      <xdr:colOff>63500</xdr:colOff>
      <xdr:row>99</xdr:row>
      <xdr:rowOff>19685</xdr:rowOff>
    </xdr:to>
    <xdr:cxnSp macro="">
      <xdr:nvCxnSpPr>
        <xdr:cNvPr id="240" name="直線コネクタ 239"/>
        <xdr:cNvCxnSpPr/>
      </xdr:nvCxnSpPr>
      <xdr:spPr>
        <a:xfrm flipV="1">
          <a:off x="3797300" y="169557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128270</xdr:rowOff>
    </xdr:from>
    <xdr:ext cx="534670" cy="259080"/>
    <xdr:sp macro="" textlink="">
      <xdr:nvSpPr>
        <xdr:cNvPr id="241" name="衛生費平均値テキスト"/>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105410</xdr:rowOff>
    </xdr:from>
    <xdr:to xmlns:xdr="http://schemas.openxmlformats.org/drawingml/2006/spreadsheetDrawing">
      <xdr:col>24</xdr:col>
      <xdr:colOff>114300</xdr:colOff>
      <xdr:row>98</xdr:row>
      <xdr:rowOff>35560</xdr:rowOff>
    </xdr:to>
    <xdr:sp macro="" textlink="">
      <xdr:nvSpPr>
        <xdr:cNvPr id="242" name="フローチャート: 判断 241"/>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19685</xdr:rowOff>
    </xdr:from>
    <xdr:to xmlns:xdr="http://schemas.openxmlformats.org/drawingml/2006/spreadsheetDrawing">
      <xdr:col>19</xdr:col>
      <xdr:colOff>177800</xdr:colOff>
      <xdr:row>99</xdr:row>
      <xdr:rowOff>40640</xdr:rowOff>
    </xdr:to>
    <xdr:cxnSp macro="">
      <xdr:nvCxnSpPr>
        <xdr:cNvPr id="243" name="直線コネクタ 242"/>
        <xdr:cNvCxnSpPr/>
      </xdr:nvCxnSpPr>
      <xdr:spPr>
        <a:xfrm flipV="1">
          <a:off x="2908300" y="169932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113665</xdr:rowOff>
    </xdr:from>
    <xdr:to xmlns:xdr="http://schemas.openxmlformats.org/drawingml/2006/spreadsheetDrawing">
      <xdr:col>20</xdr:col>
      <xdr:colOff>38100</xdr:colOff>
      <xdr:row>98</xdr:row>
      <xdr:rowOff>43815</xdr:rowOff>
    </xdr:to>
    <xdr:sp macro="" textlink="">
      <xdr:nvSpPr>
        <xdr:cNvPr id="244" name="フローチャート: 判断 243"/>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60325</xdr:rowOff>
    </xdr:from>
    <xdr:ext cx="534035" cy="259080"/>
    <xdr:sp macro="" textlink="">
      <xdr:nvSpPr>
        <xdr:cNvPr id="245" name="テキスト ボックス 244"/>
        <xdr:cNvSpPr txBox="1"/>
      </xdr:nvSpPr>
      <xdr:spPr>
        <a:xfrm>
          <a:off x="3529965"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149860</xdr:rowOff>
    </xdr:from>
    <xdr:to xmlns:xdr="http://schemas.openxmlformats.org/drawingml/2006/spreadsheetDrawing">
      <xdr:col>15</xdr:col>
      <xdr:colOff>50800</xdr:colOff>
      <xdr:row>99</xdr:row>
      <xdr:rowOff>40640</xdr:rowOff>
    </xdr:to>
    <xdr:cxnSp macro="">
      <xdr:nvCxnSpPr>
        <xdr:cNvPr id="246" name="直線コネクタ 245"/>
        <xdr:cNvCxnSpPr/>
      </xdr:nvCxnSpPr>
      <xdr:spPr>
        <a:xfrm>
          <a:off x="2019300" y="169519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157480</xdr:rowOff>
    </xdr:from>
    <xdr:to xmlns:xdr="http://schemas.openxmlformats.org/drawingml/2006/spreadsheetDrawing">
      <xdr:col>15</xdr:col>
      <xdr:colOff>101600</xdr:colOff>
      <xdr:row>98</xdr:row>
      <xdr:rowOff>87630</xdr:rowOff>
    </xdr:to>
    <xdr:sp macro="" textlink="">
      <xdr:nvSpPr>
        <xdr:cNvPr id="247" name="フローチャート: 判断 246"/>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34035" cy="259080"/>
    <xdr:sp macro="" textlink="">
      <xdr:nvSpPr>
        <xdr:cNvPr id="248" name="テキスト ボックス 247"/>
        <xdr:cNvSpPr txBox="1"/>
      </xdr:nvSpPr>
      <xdr:spPr>
        <a:xfrm>
          <a:off x="2640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10160</xdr:rowOff>
    </xdr:from>
    <xdr:to xmlns:xdr="http://schemas.openxmlformats.org/drawingml/2006/spreadsheetDrawing">
      <xdr:col>10</xdr:col>
      <xdr:colOff>114300</xdr:colOff>
      <xdr:row>98</xdr:row>
      <xdr:rowOff>149860</xdr:rowOff>
    </xdr:to>
    <xdr:cxnSp macro="">
      <xdr:nvCxnSpPr>
        <xdr:cNvPr id="249" name="直線コネクタ 248"/>
        <xdr:cNvCxnSpPr/>
      </xdr:nvCxnSpPr>
      <xdr:spPr>
        <a:xfrm>
          <a:off x="1130300" y="15783560"/>
          <a:ext cx="889000" cy="1168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50" name="フローチャート: 判断 249"/>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34035" cy="258445"/>
    <xdr:sp macro="" textlink="">
      <xdr:nvSpPr>
        <xdr:cNvPr id="251" name="テキスト ボックス 250"/>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25400</xdr:rowOff>
    </xdr:from>
    <xdr:to xmlns:xdr="http://schemas.openxmlformats.org/drawingml/2006/spreadsheetDrawing">
      <xdr:col>6</xdr:col>
      <xdr:colOff>38100</xdr:colOff>
      <xdr:row>98</xdr:row>
      <xdr:rowOff>127000</xdr:rowOff>
    </xdr:to>
    <xdr:sp macro="" textlink="">
      <xdr:nvSpPr>
        <xdr:cNvPr id="252" name="フローチャート: 判断 251"/>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118110</xdr:rowOff>
    </xdr:from>
    <xdr:ext cx="534035" cy="259080"/>
    <xdr:sp macro="" textlink="">
      <xdr:nvSpPr>
        <xdr:cNvPr id="253" name="テキスト ボックス 252"/>
        <xdr:cNvSpPr txBox="1"/>
      </xdr:nvSpPr>
      <xdr:spPr>
        <a:xfrm>
          <a:off x="862965"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102870</xdr:rowOff>
    </xdr:from>
    <xdr:to xmlns:xdr="http://schemas.openxmlformats.org/drawingml/2006/spreadsheetDrawing">
      <xdr:col>24</xdr:col>
      <xdr:colOff>114300</xdr:colOff>
      <xdr:row>99</xdr:row>
      <xdr:rowOff>33020</xdr:rowOff>
    </xdr:to>
    <xdr:sp macro="" textlink="">
      <xdr:nvSpPr>
        <xdr:cNvPr id="259" name="楕円 258"/>
        <xdr:cNvSpPr/>
      </xdr:nvSpPr>
      <xdr:spPr>
        <a:xfrm>
          <a:off x="4584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81280</xdr:rowOff>
    </xdr:from>
    <xdr:ext cx="534670" cy="259080"/>
    <xdr:sp macro="" textlink="">
      <xdr:nvSpPr>
        <xdr:cNvPr id="260" name="衛生費該当値テキスト"/>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140335</xdr:rowOff>
    </xdr:from>
    <xdr:to xmlns:xdr="http://schemas.openxmlformats.org/drawingml/2006/spreadsheetDrawing">
      <xdr:col>20</xdr:col>
      <xdr:colOff>38100</xdr:colOff>
      <xdr:row>99</xdr:row>
      <xdr:rowOff>70485</xdr:rowOff>
    </xdr:to>
    <xdr:sp macro="" textlink="">
      <xdr:nvSpPr>
        <xdr:cNvPr id="261" name="楕円 260"/>
        <xdr:cNvSpPr/>
      </xdr:nvSpPr>
      <xdr:spPr>
        <a:xfrm>
          <a:off x="3746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61595</xdr:rowOff>
    </xdr:from>
    <xdr:ext cx="534035" cy="259080"/>
    <xdr:sp macro="" textlink="">
      <xdr:nvSpPr>
        <xdr:cNvPr id="262" name="テキスト ボックス 261"/>
        <xdr:cNvSpPr txBox="1"/>
      </xdr:nvSpPr>
      <xdr:spPr>
        <a:xfrm>
          <a:off x="3529965"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160655</xdr:rowOff>
    </xdr:from>
    <xdr:to xmlns:xdr="http://schemas.openxmlformats.org/drawingml/2006/spreadsheetDrawing">
      <xdr:col>15</xdr:col>
      <xdr:colOff>101600</xdr:colOff>
      <xdr:row>99</xdr:row>
      <xdr:rowOff>90805</xdr:rowOff>
    </xdr:to>
    <xdr:sp macro="" textlink="">
      <xdr:nvSpPr>
        <xdr:cNvPr id="263" name="楕円 262"/>
        <xdr:cNvSpPr/>
      </xdr:nvSpPr>
      <xdr:spPr>
        <a:xfrm>
          <a:off x="2857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81915</xdr:rowOff>
    </xdr:from>
    <xdr:ext cx="534035" cy="259080"/>
    <xdr:sp macro="" textlink="">
      <xdr:nvSpPr>
        <xdr:cNvPr id="264" name="テキスト ボックス 263"/>
        <xdr:cNvSpPr txBox="1"/>
      </xdr:nvSpPr>
      <xdr:spPr>
        <a:xfrm>
          <a:off x="2640965" y="17055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99060</xdr:rowOff>
    </xdr:from>
    <xdr:to xmlns:xdr="http://schemas.openxmlformats.org/drawingml/2006/spreadsheetDrawing">
      <xdr:col>10</xdr:col>
      <xdr:colOff>165100</xdr:colOff>
      <xdr:row>99</xdr:row>
      <xdr:rowOff>29210</xdr:rowOff>
    </xdr:to>
    <xdr:sp macro="" textlink="">
      <xdr:nvSpPr>
        <xdr:cNvPr id="265" name="楕円 264"/>
        <xdr:cNvSpPr/>
      </xdr:nvSpPr>
      <xdr:spPr>
        <a:xfrm>
          <a:off x="1968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20320</xdr:rowOff>
    </xdr:from>
    <xdr:ext cx="534035" cy="258445"/>
    <xdr:sp macro="" textlink="">
      <xdr:nvSpPr>
        <xdr:cNvPr id="266" name="テキスト ボックス 265"/>
        <xdr:cNvSpPr txBox="1"/>
      </xdr:nvSpPr>
      <xdr:spPr>
        <a:xfrm>
          <a:off x="1751965" y="1699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130810</xdr:rowOff>
    </xdr:from>
    <xdr:to xmlns:xdr="http://schemas.openxmlformats.org/drawingml/2006/spreadsheetDrawing">
      <xdr:col>6</xdr:col>
      <xdr:colOff>38100</xdr:colOff>
      <xdr:row>92</xdr:row>
      <xdr:rowOff>60960</xdr:rowOff>
    </xdr:to>
    <xdr:sp macro="" textlink="">
      <xdr:nvSpPr>
        <xdr:cNvPr id="267" name="楕円 266"/>
        <xdr:cNvSpPr/>
      </xdr:nvSpPr>
      <xdr:spPr>
        <a:xfrm>
          <a:off x="1079500" y="157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90</xdr:row>
      <xdr:rowOff>77470</xdr:rowOff>
    </xdr:from>
    <xdr:ext cx="598170" cy="258445"/>
    <xdr:sp macro="" textlink="">
      <xdr:nvSpPr>
        <xdr:cNvPr id="268" name="テキスト ボックス 267"/>
        <xdr:cNvSpPr txBox="1"/>
      </xdr:nvSpPr>
      <xdr:spPr>
        <a:xfrm>
          <a:off x="830580" y="15507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80" name="テキスト ボックス 279"/>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82" name="テキスト ボックス 281"/>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84" name="テキスト ボックス 283"/>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6" name="テキスト ボックス 285"/>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82550</xdr:rowOff>
    </xdr:from>
    <xdr:to xmlns:xdr="http://schemas.openxmlformats.org/drawingml/2006/spreadsheetDrawing">
      <xdr:col>54</xdr:col>
      <xdr:colOff>189865</xdr:colOff>
      <xdr:row>38</xdr:row>
      <xdr:rowOff>139700</xdr:rowOff>
    </xdr:to>
    <xdr:cxnSp macro="">
      <xdr:nvCxnSpPr>
        <xdr:cNvPr id="290" name="直線コネクタ 289"/>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91"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469900" cy="258445"/>
    <xdr:sp macro="" textlink="">
      <xdr:nvSpPr>
        <xdr:cNvPr id="293" name="労働費最大値テキスト"/>
        <xdr:cNvSpPr txBox="1"/>
      </xdr:nvSpPr>
      <xdr:spPr>
        <a:xfrm>
          <a:off x="10528300" y="5172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5" name="直線コネクタ 294"/>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35560</xdr:rowOff>
    </xdr:from>
    <xdr:ext cx="469900" cy="259080"/>
    <xdr:sp macro="" textlink="">
      <xdr:nvSpPr>
        <xdr:cNvPr id="296" name="労働費平均値テキスト"/>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xdr:rowOff>
    </xdr:from>
    <xdr:to xmlns:xdr="http://schemas.openxmlformats.org/drawingml/2006/spreadsheetDrawing">
      <xdr:col>55</xdr:col>
      <xdr:colOff>50800</xdr:colOff>
      <xdr:row>37</xdr:row>
      <xdr:rowOff>114300</xdr:rowOff>
    </xdr:to>
    <xdr:sp macro="" textlink="">
      <xdr:nvSpPr>
        <xdr:cNvPr id="297" name="フローチャート: 判断 296"/>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8" name="直線コネクタ 297"/>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26035</xdr:rowOff>
    </xdr:from>
    <xdr:to xmlns:xdr="http://schemas.openxmlformats.org/drawingml/2006/spreadsheetDrawing">
      <xdr:col>50</xdr:col>
      <xdr:colOff>165100</xdr:colOff>
      <xdr:row>37</xdr:row>
      <xdr:rowOff>127635</xdr:rowOff>
    </xdr:to>
    <xdr:sp macro="" textlink="">
      <xdr:nvSpPr>
        <xdr:cNvPr id="299" name="フローチャート: 判断 298"/>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144145</xdr:rowOff>
    </xdr:from>
    <xdr:ext cx="469265" cy="258445"/>
    <xdr:sp macro="" textlink="">
      <xdr:nvSpPr>
        <xdr:cNvPr id="300" name="テキスト ボックス 299"/>
        <xdr:cNvSpPr txBox="1"/>
      </xdr:nvSpPr>
      <xdr:spPr>
        <a:xfrm>
          <a:off x="9404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301" name="直線コネクタ 300"/>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13970</xdr:rowOff>
    </xdr:from>
    <xdr:to xmlns:xdr="http://schemas.openxmlformats.org/drawingml/2006/spreadsheetDrawing">
      <xdr:col>46</xdr:col>
      <xdr:colOff>38100</xdr:colOff>
      <xdr:row>37</xdr:row>
      <xdr:rowOff>115570</xdr:rowOff>
    </xdr:to>
    <xdr:sp macro="" textlink="">
      <xdr:nvSpPr>
        <xdr:cNvPr id="302" name="フローチャート: 判断 301"/>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132080</xdr:rowOff>
    </xdr:from>
    <xdr:ext cx="469265" cy="258445"/>
    <xdr:sp macro="" textlink="">
      <xdr:nvSpPr>
        <xdr:cNvPr id="303" name="テキスト ボックス 302"/>
        <xdr:cNvSpPr txBox="1"/>
      </xdr:nvSpPr>
      <xdr:spPr>
        <a:xfrm>
          <a:off x="8515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4" name="直線コネクタ 303"/>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157480</xdr:rowOff>
    </xdr:from>
    <xdr:to xmlns:xdr="http://schemas.openxmlformats.org/drawingml/2006/spreadsheetDrawing">
      <xdr:col>41</xdr:col>
      <xdr:colOff>101600</xdr:colOff>
      <xdr:row>37</xdr:row>
      <xdr:rowOff>87630</xdr:rowOff>
    </xdr:to>
    <xdr:sp macro="" textlink="">
      <xdr:nvSpPr>
        <xdr:cNvPr id="305" name="フローチャート: 判断 304"/>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104140</xdr:rowOff>
    </xdr:from>
    <xdr:ext cx="469265" cy="259080"/>
    <xdr:sp macro="" textlink="">
      <xdr:nvSpPr>
        <xdr:cNvPr id="306" name="テキスト ボックス 305"/>
        <xdr:cNvSpPr txBox="1"/>
      </xdr:nvSpPr>
      <xdr:spPr>
        <a:xfrm>
          <a:off x="7626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156845</xdr:rowOff>
    </xdr:from>
    <xdr:to xmlns:xdr="http://schemas.openxmlformats.org/drawingml/2006/spreadsheetDrawing">
      <xdr:col>36</xdr:col>
      <xdr:colOff>165100</xdr:colOff>
      <xdr:row>37</xdr:row>
      <xdr:rowOff>86995</xdr:rowOff>
    </xdr:to>
    <xdr:sp macro="" textlink="">
      <xdr:nvSpPr>
        <xdr:cNvPr id="307" name="フローチャート: 判断 306"/>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103505</xdr:rowOff>
    </xdr:from>
    <xdr:ext cx="469265" cy="259080"/>
    <xdr:sp macro="" textlink="">
      <xdr:nvSpPr>
        <xdr:cNvPr id="308" name="テキスト ボックス 307"/>
        <xdr:cNvSpPr txBox="1"/>
      </xdr:nvSpPr>
      <xdr:spPr>
        <a:xfrm>
          <a:off x="6737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5"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17" name="テキスト ボックス 316"/>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19" name="テキスト ボックス 318"/>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21" name="テキスト ボックス 320"/>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920" cy="259080"/>
    <xdr:sp macro="" textlink="">
      <xdr:nvSpPr>
        <xdr:cNvPr id="323" name="テキスト ボックス 322"/>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160020</xdr:rowOff>
    </xdr:to>
    <xdr:cxnSp macro="">
      <xdr:nvCxnSpPr>
        <xdr:cNvPr id="347" name="直線コネクタ 346"/>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163830</xdr:rowOff>
    </xdr:from>
    <xdr:ext cx="469900" cy="259080"/>
    <xdr:sp macro="" textlink="">
      <xdr:nvSpPr>
        <xdr:cNvPr id="348" name="農林水産業費最小値テキスト"/>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160020</xdr:rowOff>
    </xdr:from>
    <xdr:to xmlns:xdr="http://schemas.openxmlformats.org/drawingml/2006/spreadsheetDrawing">
      <xdr:col>55</xdr:col>
      <xdr:colOff>88900</xdr:colOff>
      <xdr:row>58</xdr:row>
      <xdr:rowOff>160020</xdr:rowOff>
    </xdr:to>
    <xdr:cxnSp macro="">
      <xdr:nvCxnSpPr>
        <xdr:cNvPr id="349" name="直線コネクタ 348"/>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34670" cy="259080"/>
    <xdr:sp macro="" textlink="">
      <xdr:nvSpPr>
        <xdr:cNvPr id="350" name="農林水産業費最大値テキスト"/>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148590</xdr:rowOff>
    </xdr:from>
    <xdr:to xmlns:xdr="http://schemas.openxmlformats.org/drawingml/2006/spreadsheetDrawing">
      <xdr:col>55</xdr:col>
      <xdr:colOff>0</xdr:colOff>
      <xdr:row>58</xdr:row>
      <xdr:rowOff>43815</xdr:rowOff>
    </xdr:to>
    <xdr:cxnSp macro="">
      <xdr:nvCxnSpPr>
        <xdr:cNvPr id="352" name="直線コネクタ 351"/>
        <xdr:cNvCxnSpPr/>
      </xdr:nvCxnSpPr>
      <xdr:spPr>
        <a:xfrm flipV="1">
          <a:off x="9639300" y="992124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670" cy="259080"/>
    <xdr:sp macro="" textlink="">
      <xdr:nvSpPr>
        <xdr:cNvPr id="353"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105410</xdr:rowOff>
    </xdr:from>
    <xdr:to xmlns:xdr="http://schemas.openxmlformats.org/drawingml/2006/spreadsheetDrawing">
      <xdr:col>55</xdr:col>
      <xdr:colOff>50800</xdr:colOff>
      <xdr:row>57</xdr:row>
      <xdr:rowOff>35560</xdr:rowOff>
    </xdr:to>
    <xdr:sp macro="" textlink="">
      <xdr:nvSpPr>
        <xdr:cNvPr id="354" name="フローチャート: 判断 353"/>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132080</xdr:rowOff>
    </xdr:from>
    <xdr:to xmlns:xdr="http://schemas.openxmlformats.org/drawingml/2006/spreadsheetDrawing">
      <xdr:col>50</xdr:col>
      <xdr:colOff>114300</xdr:colOff>
      <xdr:row>58</xdr:row>
      <xdr:rowOff>43815</xdr:rowOff>
    </xdr:to>
    <xdr:cxnSp macro="">
      <xdr:nvCxnSpPr>
        <xdr:cNvPr id="355" name="直線コネクタ 354"/>
        <xdr:cNvCxnSpPr/>
      </xdr:nvCxnSpPr>
      <xdr:spPr>
        <a:xfrm>
          <a:off x="8750300" y="99047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96520</xdr:rowOff>
    </xdr:from>
    <xdr:to xmlns:xdr="http://schemas.openxmlformats.org/drawingml/2006/spreadsheetDrawing">
      <xdr:col>50</xdr:col>
      <xdr:colOff>165100</xdr:colOff>
      <xdr:row>57</xdr:row>
      <xdr:rowOff>26670</xdr:rowOff>
    </xdr:to>
    <xdr:sp macro="" textlink="">
      <xdr:nvSpPr>
        <xdr:cNvPr id="356" name="フローチャート: 判断 355"/>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43180</xdr:rowOff>
    </xdr:from>
    <xdr:ext cx="534035" cy="258445"/>
    <xdr:sp macro="" textlink="">
      <xdr:nvSpPr>
        <xdr:cNvPr id="357" name="テキスト ボックス 356"/>
        <xdr:cNvSpPr txBox="1"/>
      </xdr:nvSpPr>
      <xdr:spPr>
        <a:xfrm>
          <a:off x="9371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132080</xdr:rowOff>
    </xdr:from>
    <xdr:to xmlns:xdr="http://schemas.openxmlformats.org/drawingml/2006/spreadsheetDrawing">
      <xdr:col>45</xdr:col>
      <xdr:colOff>177800</xdr:colOff>
      <xdr:row>58</xdr:row>
      <xdr:rowOff>41275</xdr:rowOff>
    </xdr:to>
    <xdr:cxnSp macro="">
      <xdr:nvCxnSpPr>
        <xdr:cNvPr id="358" name="直線コネクタ 357"/>
        <xdr:cNvCxnSpPr/>
      </xdr:nvCxnSpPr>
      <xdr:spPr>
        <a:xfrm flipV="1">
          <a:off x="7861300" y="99047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130810</xdr:rowOff>
    </xdr:from>
    <xdr:to xmlns:xdr="http://schemas.openxmlformats.org/drawingml/2006/spreadsheetDrawing">
      <xdr:col>46</xdr:col>
      <xdr:colOff>38100</xdr:colOff>
      <xdr:row>57</xdr:row>
      <xdr:rowOff>60960</xdr:rowOff>
    </xdr:to>
    <xdr:sp macro="" textlink="">
      <xdr:nvSpPr>
        <xdr:cNvPr id="359" name="フローチャート: 判断 358"/>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77470</xdr:rowOff>
    </xdr:from>
    <xdr:ext cx="534035" cy="258445"/>
    <xdr:sp macro="" textlink="">
      <xdr:nvSpPr>
        <xdr:cNvPr id="360" name="テキスト ボックス 359"/>
        <xdr:cNvSpPr txBox="1"/>
      </xdr:nvSpPr>
      <xdr:spPr>
        <a:xfrm>
          <a:off x="8482965" y="950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41275</xdr:rowOff>
    </xdr:from>
    <xdr:to xmlns:xdr="http://schemas.openxmlformats.org/drawingml/2006/spreadsheetDrawing">
      <xdr:col>41</xdr:col>
      <xdr:colOff>50800</xdr:colOff>
      <xdr:row>58</xdr:row>
      <xdr:rowOff>53340</xdr:rowOff>
    </xdr:to>
    <xdr:cxnSp macro="">
      <xdr:nvCxnSpPr>
        <xdr:cNvPr id="361" name="直線コネクタ 360"/>
        <xdr:cNvCxnSpPr/>
      </xdr:nvCxnSpPr>
      <xdr:spPr>
        <a:xfrm flipV="1">
          <a:off x="6972300" y="9985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125095</xdr:rowOff>
    </xdr:from>
    <xdr:to xmlns:xdr="http://schemas.openxmlformats.org/drawingml/2006/spreadsheetDrawing">
      <xdr:col>41</xdr:col>
      <xdr:colOff>101600</xdr:colOff>
      <xdr:row>57</xdr:row>
      <xdr:rowOff>55245</xdr:rowOff>
    </xdr:to>
    <xdr:sp macro="" textlink="">
      <xdr:nvSpPr>
        <xdr:cNvPr id="362" name="フローチャート: 判断 361"/>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71755</xdr:rowOff>
    </xdr:from>
    <xdr:ext cx="534035" cy="259080"/>
    <xdr:sp macro="" textlink="">
      <xdr:nvSpPr>
        <xdr:cNvPr id="363" name="テキスト ボックス 362"/>
        <xdr:cNvSpPr txBox="1"/>
      </xdr:nvSpPr>
      <xdr:spPr>
        <a:xfrm>
          <a:off x="7593965" y="9501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132080</xdr:rowOff>
    </xdr:from>
    <xdr:to xmlns:xdr="http://schemas.openxmlformats.org/drawingml/2006/spreadsheetDrawing">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78105</xdr:rowOff>
    </xdr:from>
    <xdr:ext cx="534035" cy="258445"/>
    <xdr:sp macro="" textlink="">
      <xdr:nvSpPr>
        <xdr:cNvPr id="365" name="テキスト ボックス 364"/>
        <xdr:cNvSpPr txBox="1"/>
      </xdr:nvSpPr>
      <xdr:spPr>
        <a:xfrm>
          <a:off x="6704965" y="950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27940</xdr:rowOff>
    </xdr:to>
    <xdr:sp macro="" textlink="">
      <xdr:nvSpPr>
        <xdr:cNvPr id="371" name="楕円 370"/>
        <xdr:cNvSpPr/>
      </xdr:nvSpPr>
      <xdr:spPr>
        <a:xfrm>
          <a:off x="10426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76200</xdr:rowOff>
    </xdr:from>
    <xdr:ext cx="534670" cy="258445"/>
    <xdr:sp macro="" textlink="">
      <xdr:nvSpPr>
        <xdr:cNvPr id="372" name="農林水産業費該当値テキスト"/>
        <xdr:cNvSpPr txBox="1"/>
      </xdr:nvSpPr>
      <xdr:spPr>
        <a:xfrm>
          <a:off x="10528300" y="984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73" name="楕円 372"/>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86360</xdr:rowOff>
    </xdr:from>
    <xdr:ext cx="469265" cy="258445"/>
    <xdr:sp macro="" textlink="">
      <xdr:nvSpPr>
        <xdr:cNvPr id="374" name="テキスト ボックス 373"/>
        <xdr:cNvSpPr txBox="1"/>
      </xdr:nvSpPr>
      <xdr:spPr>
        <a:xfrm>
          <a:off x="9404350"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75" name="楕円 374"/>
        <xdr:cNvSpPr/>
      </xdr:nvSpPr>
      <xdr:spPr>
        <a:xfrm>
          <a:off x="8699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xdr:rowOff>
    </xdr:from>
    <xdr:ext cx="534035" cy="259080"/>
    <xdr:sp macro="" textlink="">
      <xdr:nvSpPr>
        <xdr:cNvPr id="376" name="テキスト ボックス 375"/>
        <xdr:cNvSpPr txBox="1"/>
      </xdr:nvSpPr>
      <xdr:spPr>
        <a:xfrm>
          <a:off x="8482965" y="994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161925</xdr:rowOff>
    </xdr:from>
    <xdr:to xmlns:xdr="http://schemas.openxmlformats.org/drawingml/2006/spreadsheetDrawing">
      <xdr:col>41</xdr:col>
      <xdr:colOff>101600</xdr:colOff>
      <xdr:row>58</xdr:row>
      <xdr:rowOff>92075</xdr:rowOff>
    </xdr:to>
    <xdr:sp macro="" textlink="">
      <xdr:nvSpPr>
        <xdr:cNvPr id="377" name="楕円 376"/>
        <xdr:cNvSpPr/>
      </xdr:nvSpPr>
      <xdr:spPr>
        <a:xfrm>
          <a:off x="7810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83185</xdr:rowOff>
    </xdr:from>
    <xdr:ext cx="469265" cy="259080"/>
    <xdr:sp macro="" textlink="">
      <xdr:nvSpPr>
        <xdr:cNvPr id="378" name="テキスト ボックス 377"/>
        <xdr:cNvSpPr txBox="1"/>
      </xdr:nvSpPr>
      <xdr:spPr>
        <a:xfrm>
          <a:off x="7626350" y="10027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2540</xdr:rowOff>
    </xdr:from>
    <xdr:to xmlns:xdr="http://schemas.openxmlformats.org/drawingml/2006/spreadsheetDrawing">
      <xdr:col>36</xdr:col>
      <xdr:colOff>165100</xdr:colOff>
      <xdr:row>58</xdr:row>
      <xdr:rowOff>104140</xdr:rowOff>
    </xdr:to>
    <xdr:sp macro="" textlink="">
      <xdr:nvSpPr>
        <xdr:cNvPr id="379" name="楕円 378"/>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95250</xdr:rowOff>
    </xdr:from>
    <xdr:ext cx="469265" cy="259080"/>
    <xdr:sp macro="" textlink="">
      <xdr:nvSpPr>
        <xdr:cNvPr id="380" name="テキスト ボックス 379"/>
        <xdr:cNvSpPr txBox="1"/>
      </xdr:nvSpPr>
      <xdr:spPr>
        <a:xfrm>
          <a:off x="6737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2"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168910</xdr:rowOff>
    </xdr:from>
    <xdr:to xmlns:xdr="http://schemas.openxmlformats.org/drawingml/2006/spreadsheetDrawing">
      <xdr:col>54</xdr:col>
      <xdr:colOff>189865</xdr:colOff>
      <xdr:row>78</xdr:row>
      <xdr:rowOff>163195</xdr:rowOff>
    </xdr:to>
    <xdr:cxnSp macro="">
      <xdr:nvCxnSpPr>
        <xdr:cNvPr id="404" name="直線コネクタ 403"/>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8445"/>
    <xdr:sp macro="" textlink="">
      <xdr:nvSpPr>
        <xdr:cNvPr id="405" name="商工費最小値テキスト"/>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6" name="直線コネクタ 405"/>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115570</xdr:rowOff>
    </xdr:from>
    <xdr:ext cx="534670" cy="259080"/>
    <xdr:sp macro="" textlink="">
      <xdr:nvSpPr>
        <xdr:cNvPr id="407" name="商工費最大値テキスト"/>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168910</xdr:rowOff>
    </xdr:from>
    <xdr:to xmlns:xdr="http://schemas.openxmlformats.org/drawingml/2006/spreadsheetDrawing">
      <xdr:col>55</xdr:col>
      <xdr:colOff>88900</xdr:colOff>
      <xdr:row>69</xdr:row>
      <xdr:rowOff>168910</xdr:rowOff>
    </xdr:to>
    <xdr:cxnSp macro="">
      <xdr:nvCxnSpPr>
        <xdr:cNvPr id="408" name="直線コネクタ 407"/>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106045</xdr:rowOff>
    </xdr:from>
    <xdr:to xmlns:xdr="http://schemas.openxmlformats.org/drawingml/2006/spreadsheetDrawing">
      <xdr:col>55</xdr:col>
      <xdr:colOff>0</xdr:colOff>
      <xdr:row>78</xdr:row>
      <xdr:rowOff>163195</xdr:rowOff>
    </xdr:to>
    <xdr:cxnSp macro="">
      <xdr:nvCxnSpPr>
        <xdr:cNvPr id="409" name="直線コネクタ 408"/>
        <xdr:cNvCxnSpPr/>
      </xdr:nvCxnSpPr>
      <xdr:spPr>
        <a:xfrm>
          <a:off x="9639300" y="1347914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95250</xdr:rowOff>
    </xdr:from>
    <xdr:ext cx="534670" cy="259080"/>
    <xdr:sp macro="" textlink="">
      <xdr:nvSpPr>
        <xdr:cNvPr id="410" name="商工費平均値テキスト"/>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72390</xdr:rowOff>
    </xdr:from>
    <xdr:to xmlns:xdr="http://schemas.openxmlformats.org/drawingml/2006/spreadsheetDrawing">
      <xdr:col>55</xdr:col>
      <xdr:colOff>50800</xdr:colOff>
      <xdr:row>77</xdr:row>
      <xdr:rowOff>2540</xdr:rowOff>
    </xdr:to>
    <xdr:sp macro="" textlink="">
      <xdr:nvSpPr>
        <xdr:cNvPr id="411" name="フローチャート: 判断 410"/>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106045</xdr:rowOff>
    </xdr:from>
    <xdr:to xmlns:xdr="http://schemas.openxmlformats.org/drawingml/2006/spreadsheetDrawing">
      <xdr:col>50</xdr:col>
      <xdr:colOff>114300</xdr:colOff>
      <xdr:row>79</xdr:row>
      <xdr:rowOff>0</xdr:rowOff>
    </xdr:to>
    <xdr:cxnSp macro="">
      <xdr:nvCxnSpPr>
        <xdr:cNvPr id="412" name="直線コネクタ 411"/>
        <xdr:cNvCxnSpPr/>
      </xdr:nvCxnSpPr>
      <xdr:spPr>
        <a:xfrm flipV="1">
          <a:off x="8750300" y="13479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52070</xdr:rowOff>
    </xdr:from>
    <xdr:to xmlns:xdr="http://schemas.openxmlformats.org/drawingml/2006/spreadsheetDrawing">
      <xdr:col>50</xdr:col>
      <xdr:colOff>165100</xdr:colOff>
      <xdr:row>77</xdr:row>
      <xdr:rowOff>153670</xdr:rowOff>
    </xdr:to>
    <xdr:sp macro="" textlink="">
      <xdr:nvSpPr>
        <xdr:cNvPr id="413" name="フローチャート: 判断 412"/>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170180</xdr:rowOff>
    </xdr:from>
    <xdr:ext cx="534035" cy="259080"/>
    <xdr:sp macro="" textlink="">
      <xdr:nvSpPr>
        <xdr:cNvPr id="414" name="テキスト ボックス 413"/>
        <xdr:cNvSpPr txBox="1"/>
      </xdr:nvSpPr>
      <xdr:spPr>
        <a:xfrm>
          <a:off x="9371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0</xdr:rowOff>
    </xdr:from>
    <xdr:to xmlns:xdr="http://schemas.openxmlformats.org/drawingml/2006/spreadsheetDrawing">
      <xdr:col>45</xdr:col>
      <xdr:colOff>177800</xdr:colOff>
      <xdr:row>79</xdr:row>
      <xdr:rowOff>2540</xdr:rowOff>
    </xdr:to>
    <xdr:cxnSp macro="">
      <xdr:nvCxnSpPr>
        <xdr:cNvPr id="415" name="直線コネクタ 414"/>
        <xdr:cNvCxnSpPr/>
      </xdr:nvCxnSpPr>
      <xdr:spPr>
        <a:xfrm flipV="1">
          <a:off x="7861300" y="13544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70485</xdr:rowOff>
    </xdr:from>
    <xdr:to xmlns:xdr="http://schemas.openxmlformats.org/drawingml/2006/spreadsheetDrawing">
      <xdr:col>46</xdr:col>
      <xdr:colOff>38100</xdr:colOff>
      <xdr:row>78</xdr:row>
      <xdr:rowOff>635</xdr:rowOff>
    </xdr:to>
    <xdr:sp macro="" textlink="">
      <xdr:nvSpPr>
        <xdr:cNvPr id="416" name="フローチャート: 判断 415"/>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17780</xdr:rowOff>
    </xdr:from>
    <xdr:ext cx="534035" cy="258445"/>
    <xdr:sp macro="" textlink="">
      <xdr:nvSpPr>
        <xdr:cNvPr id="417" name="テキスト ボックス 416"/>
        <xdr:cNvSpPr txBox="1"/>
      </xdr:nvSpPr>
      <xdr:spPr>
        <a:xfrm>
          <a:off x="8482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166370</xdr:rowOff>
    </xdr:from>
    <xdr:to xmlns:xdr="http://schemas.openxmlformats.org/drawingml/2006/spreadsheetDrawing">
      <xdr:col>41</xdr:col>
      <xdr:colOff>50800</xdr:colOff>
      <xdr:row>79</xdr:row>
      <xdr:rowOff>2540</xdr:rowOff>
    </xdr:to>
    <xdr:cxnSp macro="">
      <xdr:nvCxnSpPr>
        <xdr:cNvPr id="418" name="直線コネクタ 417"/>
        <xdr:cNvCxnSpPr/>
      </xdr:nvCxnSpPr>
      <xdr:spPr>
        <a:xfrm>
          <a:off x="6972300" y="13539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9" name="フローチャート: 判断 418"/>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34035" cy="258445"/>
    <xdr:sp macro="" textlink="">
      <xdr:nvSpPr>
        <xdr:cNvPr id="420" name="テキスト ボックス 419"/>
        <xdr:cNvSpPr txBox="1"/>
      </xdr:nvSpPr>
      <xdr:spPr>
        <a:xfrm>
          <a:off x="75939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48260</xdr:rowOff>
    </xdr:from>
    <xdr:to xmlns:xdr="http://schemas.openxmlformats.org/drawingml/2006/spreadsheetDrawing">
      <xdr:col>36</xdr:col>
      <xdr:colOff>165100</xdr:colOff>
      <xdr:row>77</xdr:row>
      <xdr:rowOff>149860</xdr:rowOff>
    </xdr:to>
    <xdr:sp macro="" textlink="">
      <xdr:nvSpPr>
        <xdr:cNvPr id="421" name="フローチャート: 判断 420"/>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166370</xdr:rowOff>
    </xdr:from>
    <xdr:ext cx="534035" cy="258445"/>
    <xdr:sp macro="" textlink="">
      <xdr:nvSpPr>
        <xdr:cNvPr id="422" name="テキスト ボックス 421"/>
        <xdr:cNvSpPr txBox="1"/>
      </xdr:nvSpPr>
      <xdr:spPr>
        <a:xfrm>
          <a:off x="6704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112395</xdr:rowOff>
    </xdr:from>
    <xdr:to xmlns:xdr="http://schemas.openxmlformats.org/drawingml/2006/spreadsheetDrawing">
      <xdr:col>55</xdr:col>
      <xdr:colOff>50800</xdr:colOff>
      <xdr:row>79</xdr:row>
      <xdr:rowOff>42545</xdr:rowOff>
    </xdr:to>
    <xdr:sp macro="" textlink="">
      <xdr:nvSpPr>
        <xdr:cNvPr id="428" name="楕円 427"/>
        <xdr:cNvSpPr/>
      </xdr:nvSpPr>
      <xdr:spPr>
        <a:xfrm>
          <a:off x="10426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27305</xdr:rowOff>
    </xdr:from>
    <xdr:ext cx="469900" cy="259080"/>
    <xdr:sp macro="" textlink="">
      <xdr:nvSpPr>
        <xdr:cNvPr id="429" name="商工費該当値テキスト"/>
        <xdr:cNvSpPr txBox="1"/>
      </xdr:nvSpPr>
      <xdr:spPr>
        <a:xfrm>
          <a:off x="10528300" y="1340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55245</xdr:rowOff>
    </xdr:from>
    <xdr:to xmlns:xdr="http://schemas.openxmlformats.org/drawingml/2006/spreadsheetDrawing">
      <xdr:col>50</xdr:col>
      <xdr:colOff>165100</xdr:colOff>
      <xdr:row>78</xdr:row>
      <xdr:rowOff>156845</xdr:rowOff>
    </xdr:to>
    <xdr:sp macro="" textlink="">
      <xdr:nvSpPr>
        <xdr:cNvPr id="430" name="楕円 429"/>
        <xdr:cNvSpPr/>
      </xdr:nvSpPr>
      <xdr:spPr>
        <a:xfrm>
          <a:off x="9588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147955</xdr:rowOff>
    </xdr:from>
    <xdr:ext cx="469265" cy="258445"/>
    <xdr:sp macro="" textlink="">
      <xdr:nvSpPr>
        <xdr:cNvPr id="431" name="テキスト ボックス 430"/>
        <xdr:cNvSpPr txBox="1"/>
      </xdr:nvSpPr>
      <xdr:spPr>
        <a:xfrm>
          <a:off x="9404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120650</xdr:rowOff>
    </xdr:from>
    <xdr:to xmlns:xdr="http://schemas.openxmlformats.org/drawingml/2006/spreadsheetDrawing">
      <xdr:col>46</xdr:col>
      <xdr:colOff>38100</xdr:colOff>
      <xdr:row>79</xdr:row>
      <xdr:rowOff>50800</xdr:rowOff>
    </xdr:to>
    <xdr:sp macro="" textlink="">
      <xdr:nvSpPr>
        <xdr:cNvPr id="432" name="楕円 431"/>
        <xdr:cNvSpPr/>
      </xdr:nvSpPr>
      <xdr:spPr>
        <a:xfrm>
          <a:off x="869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41910</xdr:rowOff>
    </xdr:from>
    <xdr:ext cx="469265" cy="258445"/>
    <xdr:sp macro="" textlink="">
      <xdr:nvSpPr>
        <xdr:cNvPr id="433" name="テキスト ボックス 432"/>
        <xdr:cNvSpPr txBox="1"/>
      </xdr:nvSpPr>
      <xdr:spPr>
        <a:xfrm>
          <a:off x="8515350" y="13586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123190</xdr:rowOff>
    </xdr:from>
    <xdr:to xmlns:xdr="http://schemas.openxmlformats.org/drawingml/2006/spreadsheetDrawing">
      <xdr:col>41</xdr:col>
      <xdr:colOff>101600</xdr:colOff>
      <xdr:row>79</xdr:row>
      <xdr:rowOff>53340</xdr:rowOff>
    </xdr:to>
    <xdr:sp macro="" textlink="">
      <xdr:nvSpPr>
        <xdr:cNvPr id="434" name="楕円 433"/>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44450</xdr:rowOff>
    </xdr:from>
    <xdr:ext cx="469265" cy="259080"/>
    <xdr:sp macro="" textlink="">
      <xdr:nvSpPr>
        <xdr:cNvPr id="435" name="テキスト ボックス 434"/>
        <xdr:cNvSpPr txBox="1"/>
      </xdr:nvSpPr>
      <xdr:spPr>
        <a:xfrm>
          <a:off x="7626350" y="1358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114935</xdr:rowOff>
    </xdr:from>
    <xdr:to xmlns:xdr="http://schemas.openxmlformats.org/drawingml/2006/spreadsheetDrawing">
      <xdr:col>36</xdr:col>
      <xdr:colOff>165100</xdr:colOff>
      <xdr:row>79</xdr:row>
      <xdr:rowOff>45085</xdr:rowOff>
    </xdr:to>
    <xdr:sp macro="" textlink="">
      <xdr:nvSpPr>
        <xdr:cNvPr id="436" name="楕円 435"/>
        <xdr:cNvSpPr/>
      </xdr:nvSpPr>
      <xdr:spPr>
        <a:xfrm>
          <a:off x="6921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36195</xdr:rowOff>
    </xdr:from>
    <xdr:ext cx="469265" cy="259080"/>
    <xdr:sp macro="" textlink="">
      <xdr:nvSpPr>
        <xdr:cNvPr id="437" name="テキスト ボックス 436"/>
        <xdr:cNvSpPr txBox="1"/>
      </xdr:nvSpPr>
      <xdr:spPr>
        <a:xfrm>
          <a:off x="6737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50" name="テキスト ボックス 449"/>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2" name="テキスト ボックス 451"/>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6" name="テキスト ボックス 45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8" name="テキスト ボックス 45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0" name="テキスト ボックス 45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2" name="テキスト ボックス 46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44450</xdr:rowOff>
    </xdr:from>
    <xdr:to xmlns:xdr="http://schemas.openxmlformats.org/drawingml/2006/spreadsheetDrawing">
      <xdr:col>54</xdr:col>
      <xdr:colOff>189865</xdr:colOff>
      <xdr:row>100</xdr:row>
      <xdr:rowOff>1270</xdr:rowOff>
    </xdr:to>
    <xdr:cxnSp macro="">
      <xdr:nvCxnSpPr>
        <xdr:cNvPr id="464" name="直線コネクタ 463"/>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100</xdr:row>
      <xdr:rowOff>5080</xdr:rowOff>
    </xdr:from>
    <xdr:ext cx="534670" cy="259080"/>
    <xdr:sp macro="" textlink="">
      <xdr:nvSpPr>
        <xdr:cNvPr id="465" name="土木費最小値テキスト"/>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1270</xdr:rowOff>
    </xdr:from>
    <xdr:to xmlns:xdr="http://schemas.openxmlformats.org/drawingml/2006/spreadsheetDrawing">
      <xdr:col>55</xdr:col>
      <xdr:colOff>88900</xdr:colOff>
      <xdr:row>100</xdr:row>
      <xdr:rowOff>1270</xdr:rowOff>
    </xdr:to>
    <xdr:cxnSp macro="">
      <xdr:nvCxnSpPr>
        <xdr:cNvPr id="466" name="直線コネクタ 465"/>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162560</xdr:rowOff>
    </xdr:from>
    <xdr:ext cx="598805" cy="259080"/>
    <xdr:sp macro="" textlink="">
      <xdr:nvSpPr>
        <xdr:cNvPr id="467" name="土木費最大値テキスト"/>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44450</xdr:rowOff>
    </xdr:from>
    <xdr:to xmlns:xdr="http://schemas.openxmlformats.org/drawingml/2006/spreadsheetDrawing">
      <xdr:col>55</xdr:col>
      <xdr:colOff>88900</xdr:colOff>
      <xdr:row>91</xdr:row>
      <xdr:rowOff>44450</xdr:rowOff>
    </xdr:to>
    <xdr:cxnSp macro="">
      <xdr:nvCxnSpPr>
        <xdr:cNvPr id="468" name="直線コネクタ 467"/>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20320</xdr:rowOff>
    </xdr:from>
    <xdr:to xmlns:xdr="http://schemas.openxmlformats.org/drawingml/2006/spreadsheetDrawing">
      <xdr:col>55</xdr:col>
      <xdr:colOff>0</xdr:colOff>
      <xdr:row>98</xdr:row>
      <xdr:rowOff>103505</xdr:rowOff>
    </xdr:to>
    <xdr:cxnSp macro="">
      <xdr:nvCxnSpPr>
        <xdr:cNvPr id="469" name="直線コネクタ 468"/>
        <xdr:cNvCxnSpPr/>
      </xdr:nvCxnSpPr>
      <xdr:spPr>
        <a:xfrm flipV="1">
          <a:off x="9639300" y="1682242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79375</xdr:rowOff>
    </xdr:from>
    <xdr:ext cx="534670" cy="258445"/>
    <xdr:sp macro="" textlink="">
      <xdr:nvSpPr>
        <xdr:cNvPr id="470" name="土木費平均値テキスト"/>
        <xdr:cNvSpPr txBox="1"/>
      </xdr:nvSpPr>
      <xdr:spPr>
        <a:xfrm>
          <a:off x="10528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71" name="フローチャート: 判断 470"/>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11430</xdr:rowOff>
    </xdr:from>
    <xdr:to xmlns:xdr="http://schemas.openxmlformats.org/drawingml/2006/spreadsheetDrawing">
      <xdr:col>50</xdr:col>
      <xdr:colOff>114300</xdr:colOff>
      <xdr:row>98</xdr:row>
      <xdr:rowOff>103505</xdr:rowOff>
    </xdr:to>
    <xdr:cxnSp macro="">
      <xdr:nvCxnSpPr>
        <xdr:cNvPr id="472" name="直線コネクタ 471"/>
        <xdr:cNvCxnSpPr/>
      </xdr:nvCxnSpPr>
      <xdr:spPr>
        <a:xfrm>
          <a:off x="8750300" y="1681353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155575</xdr:rowOff>
    </xdr:from>
    <xdr:to xmlns:xdr="http://schemas.openxmlformats.org/drawingml/2006/spreadsheetDrawing">
      <xdr:col>50</xdr:col>
      <xdr:colOff>165100</xdr:colOff>
      <xdr:row>98</xdr:row>
      <xdr:rowOff>86360</xdr:rowOff>
    </xdr:to>
    <xdr:sp macro="" textlink="">
      <xdr:nvSpPr>
        <xdr:cNvPr id="473" name="フローチャート: 判断 472"/>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102235</xdr:rowOff>
    </xdr:from>
    <xdr:ext cx="534035" cy="258445"/>
    <xdr:sp macro="" textlink="">
      <xdr:nvSpPr>
        <xdr:cNvPr id="474" name="テキスト ボックス 473"/>
        <xdr:cNvSpPr txBox="1"/>
      </xdr:nvSpPr>
      <xdr:spPr>
        <a:xfrm>
          <a:off x="9371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11430</xdr:rowOff>
    </xdr:from>
    <xdr:to xmlns:xdr="http://schemas.openxmlformats.org/drawingml/2006/spreadsheetDrawing">
      <xdr:col>45</xdr:col>
      <xdr:colOff>177800</xdr:colOff>
      <xdr:row>98</xdr:row>
      <xdr:rowOff>22860</xdr:rowOff>
    </xdr:to>
    <xdr:cxnSp macro="">
      <xdr:nvCxnSpPr>
        <xdr:cNvPr id="475" name="直線コネクタ 474"/>
        <xdr:cNvCxnSpPr/>
      </xdr:nvCxnSpPr>
      <xdr:spPr>
        <a:xfrm flipV="1">
          <a:off x="7861300" y="16813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125730</xdr:rowOff>
    </xdr:from>
    <xdr:to xmlns:xdr="http://schemas.openxmlformats.org/drawingml/2006/spreadsheetDrawing">
      <xdr:col>46</xdr:col>
      <xdr:colOff>38100</xdr:colOff>
      <xdr:row>98</xdr:row>
      <xdr:rowOff>55880</xdr:rowOff>
    </xdr:to>
    <xdr:sp macro="" textlink="">
      <xdr:nvSpPr>
        <xdr:cNvPr id="476" name="フローチャート: 判断 475"/>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72390</xdr:rowOff>
    </xdr:from>
    <xdr:ext cx="534035" cy="259080"/>
    <xdr:sp macro="" textlink="">
      <xdr:nvSpPr>
        <xdr:cNvPr id="477" name="テキスト ボックス 476"/>
        <xdr:cNvSpPr txBox="1"/>
      </xdr:nvSpPr>
      <xdr:spPr>
        <a:xfrm>
          <a:off x="8482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104775</xdr:rowOff>
    </xdr:from>
    <xdr:to xmlns:xdr="http://schemas.openxmlformats.org/drawingml/2006/spreadsheetDrawing">
      <xdr:col>41</xdr:col>
      <xdr:colOff>50800</xdr:colOff>
      <xdr:row>98</xdr:row>
      <xdr:rowOff>22860</xdr:rowOff>
    </xdr:to>
    <xdr:cxnSp macro="">
      <xdr:nvCxnSpPr>
        <xdr:cNvPr id="478" name="直線コネクタ 477"/>
        <xdr:cNvCxnSpPr/>
      </xdr:nvCxnSpPr>
      <xdr:spPr>
        <a:xfrm>
          <a:off x="6972300" y="1656397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92075</xdr:rowOff>
    </xdr:from>
    <xdr:to xmlns:xdr="http://schemas.openxmlformats.org/drawingml/2006/spreadsheetDrawing">
      <xdr:col>41</xdr:col>
      <xdr:colOff>101600</xdr:colOff>
      <xdr:row>98</xdr:row>
      <xdr:rowOff>22225</xdr:rowOff>
    </xdr:to>
    <xdr:sp macro="" textlink="">
      <xdr:nvSpPr>
        <xdr:cNvPr id="479" name="フローチャート: 判断 478"/>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38735</xdr:rowOff>
    </xdr:from>
    <xdr:ext cx="534035" cy="259080"/>
    <xdr:sp macro="" textlink="">
      <xdr:nvSpPr>
        <xdr:cNvPr id="480" name="テキスト ボックス 479"/>
        <xdr:cNvSpPr txBox="1"/>
      </xdr:nvSpPr>
      <xdr:spPr>
        <a:xfrm>
          <a:off x="7593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160020</xdr:rowOff>
    </xdr:from>
    <xdr:to xmlns:xdr="http://schemas.openxmlformats.org/drawingml/2006/spreadsheetDrawing">
      <xdr:col>36</xdr:col>
      <xdr:colOff>165100</xdr:colOff>
      <xdr:row>98</xdr:row>
      <xdr:rowOff>90170</xdr:rowOff>
    </xdr:to>
    <xdr:sp macro="" textlink="">
      <xdr:nvSpPr>
        <xdr:cNvPr id="481" name="フローチャート: 判断 480"/>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81280</xdr:rowOff>
    </xdr:from>
    <xdr:ext cx="534035" cy="259080"/>
    <xdr:sp macro="" textlink="">
      <xdr:nvSpPr>
        <xdr:cNvPr id="482" name="テキスト ボックス 481"/>
        <xdr:cNvSpPr txBox="1"/>
      </xdr:nvSpPr>
      <xdr:spPr>
        <a:xfrm>
          <a:off x="6704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140970</xdr:rowOff>
    </xdr:from>
    <xdr:to xmlns:xdr="http://schemas.openxmlformats.org/drawingml/2006/spreadsheetDrawing">
      <xdr:col>55</xdr:col>
      <xdr:colOff>50800</xdr:colOff>
      <xdr:row>98</xdr:row>
      <xdr:rowOff>71120</xdr:rowOff>
    </xdr:to>
    <xdr:sp macro="" textlink="">
      <xdr:nvSpPr>
        <xdr:cNvPr id="488" name="楕円 487"/>
        <xdr:cNvSpPr/>
      </xdr:nvSpPr>
      <xdr:spPr>
        <a:xfrm>
          <a:off x="10426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119380</xdr:rowOff>
    </xdr:from>
    <xdr:ext cx="534670" cy="259080"/>
    <xdr:sp macro="" textlink="">
      <xdr:nvSpPr>
        <xdr:cNvPr id="489" name="土木費該当値テキスト"/>
        <xdr:cNvSpPr txBox="1"/>
      </xdr:nvSpPr>
      <xdr:spPr>
        <a:xfrm>
          <a:off x="10528300" y="16750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52705</xdr:rowOff>
    </xdr:from>
    <xdr:to xmlns:xdr="http://schemas.openxmlformats.org/drawingml/2006/spreadsheetDrawing">
      <xdr:col>50</xdr:col>
      <xdr:colOff>165100</xdr:colOff>
      <xdr:row>98</xdr:row>
      <xdr:rowOff>154940</xdr:rowOff>
    </xdr:to>
    <xdr:sp macro="" textlink="">
      <xdr:nvSpPr>
        <xdr:cNvPr id="490" name="楕円 489"/>
        <xdr:cNvSpPr/>
      </xdr:nvSpPr>
      <xdr:spPr>
        <a:xfrm>
          <a:off x="958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145415</xdr:rowOff>
    </xdr:from>
    <xdr:ext cx="534035" cy="258445"/>
    <xdr:sp macro="" textlink="">
      <xdr:nvSpPr>
        <xdr:cNvPr id="491" name="テキスト ボックス 490"/>
        <xdr:cNvSpPr txBox="1"/>
      </xdr:nvSpPr>
      <xdr:spPr>
        <a:xfrm>
          <a:off x="9371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62230</xdr:rowOff>
    </xdr:to>
    <xdr:sp macro="" textlink="">
      <xdr:nvSpPr>
        <xdr:cNvPr id="492" name="楕円 491"/>
        <xdr:cNvSpPr/>
      </xdr:nvSpPr>
      <xdr:spPr>
        <a:xfrm>
          <a:off x="869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53340</xdr:rowOff>
    </xdr:from>
    <xdr:ext cx="534035" cy="258445"/>
    <xdr:sp macro="" textlink="">
      <xdr:nvSpPr>
        <xdr:cNvPr id="493" name="テキスト ボックス 492"/>
        <xdr:cNvSpPr txBox="1"/>
      </xdr:nvSpPr>
      <xdr:spPr>
        <a:xfrm>
          <a:off x="8482965"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143510</xdr:rowOff>
    </xdr:from>
    <xdr:to xmlns:xdr="http://schemas.openxmlformats.org/drawingml/2006/spreadsheetDrawing">
      <xdr:col>41</xdr:col>
      <xdr:colOff>101600</xdr:colOff>
      <xdr:row>98</xdr:row>
      <xdr:rowOff>73660</xdr:rowOff>
    </xdr:to>
    <xdr:sp macro="" textlink="">
      <xdr:nvSpPr>
        <xdr:cNvPr id="494" name="楕円 493"/>
        <xdr:cNvSpPr/>
      </xdr:nvSpPr>
      <xdr:spPr>
        <a:xfrm>
          <a:off x="7810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64770</xdr:rowOff>
    </xdr:from>
    <xdr:ext cx="534035" cy="258445"/>
    <xdr:sp macro="" textlink="">
      <xdr:nvSpPr>
        <xdr:cNvPr id="495" name="テキスト ボックス 494"/>
        <xdr:cNvSpPr txBox="1"/>
      </xdr:nvSpPr>
      <xdr:spPr>
        <a:xfrm>
          <a:off x="7593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53975</xdr:rowOff>
    </xdr:from>
    <xdr:to xmlns:xdr="http://schemas.openxmlformats.org/drawingml/2006/spreadsheetDrawing">
      <xdr:col>36</xdr:col>
      <xdr:colOff>165100</xdr:colOff>
      <xdr:row>96</xdr:row>
      <xdr:rowOff>155575</xdr:rowOff>
    </xdr:to>
    <xdr:sp macro="" textlink="">
      <xdr:nvSpPr>
        <xdr:cNvPr id="496" name="楕円 495"/>
        <xdr:cNvSpPr/>
      </xdr:nvSpPr>
      <xdr:spPr>
        <a:xfrm>
          <a:off x="6921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xdr:rowOff>
    </xdr:from>
    <xdr:ext cx="534035" cy="259080"/>
    <xdr:sp macro="" textlink="">
      <xdr:nvSpPr>
        <xdr:cNvPr id="497" name="テキスト ボックス 496"/>
        <xdr:cNvSpPr txBox="1"/>
      </xdr:nvSpPr>
      <xdr:spPr>
        <a:xfrm>
          <a:off x="6704965" y="1628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6" name="テキスト ボックス 50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8" name="テキスト ボックス 507"/>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4" name="テキスト ボックス 51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0" name="テキスト ボックス 51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165100</xdr:rowOff>
    </xdr:from>
    <xdr:to xmlns:xdr="http://schemas.openxmlformats.org/drawingml/2006/spreadsheetDrawing">
      <xdr:col>85</xdr:col>
      <xdr:colOff>126365</xdr:colOff>
      <xdr:row>39</xdr:row>
      <xdr:rowOff>15875</xdr:rowOff>
    </xdr:to>
    <xdr:cxnSp macro="">
      <xdr:nvCxnSpPr>
        <xdr:cNvPr id="522" name="直線コネクタ 521"/>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19685</xdr:rowOff>
    </xdr:from>
    <xdr:ext cx="534670" cy="258445"/>
    <xdr:sp macro="" textlink="">
      <xdr:nvSpPr>
        <xdr:cNvPr id="523" name="消防費最小値テキスト"/>
        <xdr:cNvSpPr txBox="1"/>
      </xdr:nvSpPr>
      <xdr:spPr>
        <a:xfrm>
          <a:off x="16370300" y="670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15875</xdr:rowOff>
    </xdr:from>
    <xdr:to xmlns:xdr="http://schemas.openxmlformats.org/drawingml/2006/spreadsheetDrawing">
      <xdr:col>86</xdr:col>
      <xdr:colOff>25400</xdr:colOff>
      <xdr:row>39</xdr:row>
      <xdr:rowOff>15875</xdr:rowOff>
    </xdr:to>
    <xdr:cxnSp macro="">
      <xdr:nvCxnSpPr>
        <xdr:cNvPr id="524" name="直線コネクタ 523"/>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111760</xdr:rowOff>
    </xdr:from>
    <xdr:ext cx="534670" cy="258445"/>
    <xdr:sp macro="" textlink="">
      <xdr:nvSpPr>
        <xdr:cNvPr id="525" name="消防費最大値テキスト"/>
        <xdr:cNvSpPr txBox="1"/>
      </xdr:nvSpPr>
      <xdr:spPr>
        <a:xfrm>
          <a:off x="16370300" y="4912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165100</xdr:rowOff>
    </xdr:from>
    <xdr:to xmlns:xdr="http://schemas.openxmlformats.org/drawingml/2006/spreadsheetDrawing">
      <xdr:col>86</xdr:col>
      <xdr:colOff>25400</xdr:colOff>
      <xdr:row>29</xdr:row>
      <xdr:rowOff>165100</xdr:rowOff>
    </xdr:to>
    <xdr:cxnSp macro="">
      <xdr:nvCxnSpPr>
        <xdr:cNvPr id="526" name="直線コネクタ 525"/>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163195</xdr:rowOff>
    </xdr:from>
    <xdr:to xmlns:xdr="http://schemas.openxmlformats.org/drawingml/2006/spreadsheetDrawing">
      <xdr:col>85</xdr:col>
      <xdr:colOff>127000</xdr:colOff>
      <xdr:row>38</xdr:row>
      <xdr:rowOff>55880</xdr:rowOff>
    </xdr:to>
    <xdr:cxnSp macro="">
      <xdr:nvCxnSpPr>
        <xdr:cNvPr id="527" name="直線コネクタ 526"/>
        <xdr:cNvCxnSpPr/>
      </xdr:nvCxnSpPr>
      <xdr:spPr>
        <a:xfrm flipV="1">
          <a:off x="15481300" y="633539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60960</xdr:rowOff>
    </xdr:from>
    <xdr:ext cx="534670" cy="259080"/>
    <xdr:sp macro="" textlink="">
      <xdr:nvSpPr>
        <xdr:cNvPr id="528"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38100</xdr:rowOff>
    </xdr:from>
    <xdr:to xmlns:xdr="http://schemas.openxmlformats.org/drawingml/2006/spreadsheetDrawing">
      <xdr:col>85</xdr:col>
      <xdr:colOff>177800</xdr:colOff>
      <xdr:row>36</xdr:row>
      <xdr:rowOff>139700</xdr:rowOff>
    </xdr:to>
    <xdr:sp macro="" textlink="">
      <xdr:nvSpPr>
        <xdr:cNvPr id="529" name="フローチャート: 判断 528"/>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35560</xdr:rowOff>
    </xdr:from>
    <xdr:to xmlns:xdr="http://schemas.openxmlformats.org/drawingml/2006/spreadsheetDrawing">
      <xdr:col>81</xdr:col>
      <xdr:colOff>50800</xdr:colOff>
      <xdr:row>38</xdr:row>
      <xdr:rowOff>55880</xdr:rowOff>
    </xdr:to>
    <xdr:cxnSp macro="">
      <xdr:nvCxnSpPr>
        <xdr:cNvPr id="530" name="直線コネクタ 529"/>
        <xdr:cNvCxnSpPr/>
      </xdr:nvCxnSpPr>
      <xdr:spPr>
        <a:xfrm>
          <a:off x="14592300" y="6550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93345</xdr:rowOff>
    </xdr:from>
    <xdr:to xmlns:xdr="http://schemas.openxmlformats.org/drawingml/2006/spreadsheetDrawing">
      <xdr:col>81</xdr:col>
      <xdr:colOff>101600</xdr:colOff>
      <xdr:row>37</xdr:row>
      <xdr:rowOff>23495</xdr:rowOff>
    </xdr:to>
    <xdr:sp macro="" textlink="">
      <xdr:nvSpPr>
        <xdr:cNvPr id="531" name="フローチャート: 判断 530"/>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40640</xdr:rowOff>
    </xdr:from>
    <xdr:ext cx="534035" cy="258445"/>
    <xdr:sp macro="" textlink="">
      <xdr:nvSpPr>
        <xdr:cNvPr id="532" name="テキスト ボックス 531"/>
        <xdr:cNvSpPr txBox="1"/>
      </xdr:nvSpPr>
      <xdr:spPr>
        <a:xfrm>
          <a:off x="15213965" y="6041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32385</xdr:rowOff>
    </xdr:from>
    <xdr:to xmlns:xdr="http://schemas.openxmlformats.org/drawingml/2006/spreadsheetDrawing">
      <xdr:col>76</xdr:col>
      <xdr:colOff>114300</xdr:colOff>
      <xdr:row>38</xdr:row>
      <xdr:rowOff>35560</xdr:rowOff>
    </xdr:to>
    <xdr:cxnSp macro="">
      <xdr:nvCxnSpPr>
        <xdr:cNvPr id="533" name="直線コネクタ 532"/>
        <xdr:cNvCxnSpPr/>
      </xdr:nvCxnSpPr>
      <xdr:spPr>
        <a:xfrm>
          <a:off x="13703300" y="6547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145415</xdr:rowOff>
    </xdr:from>
    <xdr:to xmlns:xdr="http://schemas.openxmlformats.org/drawingml/2006/spreadsheetDrawing">
      <xdr:col>76</xdr:col>
      <xdr:colOff>165100</xdr:colOff>
      <xdr:row>37</xdr:row>
      <xdr:rowOff>75565</xdr:rowOff>
    </xdr:to>
    <xdr:sp macro="" textlink="">
      <xdr:nvSpPr>
        <xdr:cNvPr id="534" name="フローチャート: 判断 533"/>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92075</xdr:rowOff>
    </xdr:from>
    <xdr:ext cx="534035" cy="259080"/>
    <xdr:sp macro="" textlink="">
      <xdr:nvSpPr>
        <xdr:cNvPr id="535" name="テキスト ボックス 534"/>
        <xdr:cNvSpPr txBox="1"/>
      </xdr:nvSpPr>
      <xdr:spPr>
        <a:xfrm>
          <a:off x="14324965" y="609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6985</xdr:rowOff>
    </xdr:from>
    <xdr:to xmlns:xdr="http://schemas.openxmlformats.org/drawingml/2006/spreadsheetDrawing">
      <xdr:col>71</xdr:col>
      <xdr:colOff>177800</xdr:colOff>
      <xdr:row>38</xdr:row>
      <xdr:rowOff>32385</xdr:rowOff>
    </xdr:to>
    <xdr:cxnSp macro="">
      <xdr:nvCxnSpPr>
        <xdr:cNvPr id="536" name="直線コネクタ 535"/>
        <xdr:cNvCxnSpPr/>
      </xdr:nvCxnSpPr>
      <xdr:spPr>
        <a:xfrm>
          <a:off x="12814300" y="65220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140970</xdr:rowOff>
    </xdr:from>
    <xdr:to xmlns:xdr="http://schemas.openxmlformats.org/drawingml/2006/spreadsheetDrawing">
      <xdr:col>72</xdr:col>
      <xdr:colOff>38100</xdr:colOff>
      <xdr:row>37</xdr:row>
      <xdr:rowOff>71120</xdr:rowOff>
    </xdr:to>
    <xdr:sp macro="" textlink="">
      <xdr:nvSpPr>
        <xdr:cNvPr id="537" name="フローチャート: 判断 536"/>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87630</xdr:rowOff>
    </xdr:from>
    <xdr:ext cx="534035" cy="258445"/>
    <xdr:sp macro="" textlink="">
      <xdr:nvSpPr>
        <xdr:cNvPr id="538" name="テキスト ボックス 537"/>
        <xdr:cNvSpPr txBox="1"/>
      </xdr:nvSpPr>
      <xdr:spPr>
        <a:xfrm>
          <a:off x="13435965" y="608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39" name="フローチャート: 判断 538"/>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88900</xdr:rowOff>
    </xdr:from>
    <xdr:ext cx="534035" cy="258445"/>
    <xdr:sp macro="" textlink="">
      <xdr:nvSpPr>
        <xdr:cNvPr id="540" name="テキスト ボックス 539"/>
        <xdr:cNvSpPr txBox="1"/>
      </xdr:nvSpPr>
      <xdr:spPr>
        <a:xfrm>
          <a:off x="12546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112395</xdr:rowOff>
    </xdr:from>
    <xdr:to xmlns:xdr="http://schemas.openxmlformats.org/drawingml/2006/spreadsheetDrawing">
      <xdr:col>85</xdr:col>
      <xdr:colOff>177800</xdr:colOff>
      <xdr:row>37</xdr:row>
      <xdr:rowOff>42545</xdr:rowOff>
    </xdr:to>
    <xdr:sp macro="" textlink="">
      <xdr:nvSpPr>
        <xdr:cNvPr id="546" name="楕円 545"/>
        <xdr:cNvSpPr/>
      </xdr:nvSpPr>
      <xdr:spPr>
        <a:xfrm>
          <a:off x="16268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90805</xdr:rowOff>
    </xdr:from>
    <xdr:ext cx="534670" cy="258445"/>
    <xdr:sp macro="" textlink="">
      <xdr:nvSpPr>
        <xdr:cNvPr id="547" name="消防費該当値テキスト"/>
        <xdr:cNvSpPr txBox="1"/>
      </xdr:nvSpPr>
      <xdr:spPr>
        <a:xfrm>
          <a:off x="16370300" y="626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5080</xdr:rowOff>
    </xdr:from>
    <xdr:to xmlns:xdr="http://schemas.openxmlformats.org/drawingml/2006/spreadsheetDrawing">
      <xdr:col>81</xdr:col>
      <xdr:colOff>101600</xdr:colOff>
      <xdr:row>38</xdr:row>
      <xdr:rowOff>106680</xdr:rowOff>
    </xdr:to>
    <xdr:sp macro="" textlink="">
      <xdr:nvSpPr>
        <xdr:cNvPr id="548" name="楕円 547"/>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97790</xdr:rowOff>
    </xdr:from>
    <xdr:ext cx="534035" cy="258445"/>
    <xdr:sp macro="" textlink="">
      <xdr:nvSpPr>
        <xdr:cNvPr id="549" name="テキスト ボックス 548"/>
        <xdr:cNvSpPr txBox="1"/>
      </xdr:nvSpPr>
      <xdr:spPr>
        <a:xfrm>
          <a:off x="15213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156210</xdr:rowOff>
    </xdr:from>
    <xdr:to xmlns:xdr="http://schemas.openxmlformats.org/drawingml/2006/spreadsheetDrawing">
      <xdr:col>76</xdr:col>
      <xdr:colOff>165100</xdr:colOff>
      <xdr:row>38</xdr:row>
      <xdr:rowOff>86360</xdr:rowOff>
    </xdr:to>
    <xdr:sp macro="" textlink="">
      <xdr:nvSpPr>
        <xdr:cNvPr id="550" name="楕円 549"/>
        <xdr:cNvSpPr/>
      </xdr:nvSpPr>
      <xdr:spPr>
        <a:xfrm>
          <a:off x="1454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77470</xdr:rowOff>
    </xdr:from>
    <xdr:ext cx="534035" cy="258445"/>
    <xdr:sp macro="" textlink="">
      <xdr:nvSpPr>
        <xdr:cNvPr id="551" name="テキスト ボックス 550"/>
        <xdr:cNvSpPr txBox="1"/>
      </xdr:nvSpPr>
      <xdr:spPr>
        <a:xfrm>
          <a:off x="14324965" y="659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153035</xdr:rowOff>
    </xdr:from>
    <xdr:to xmlns:xdr="http://schemas.openxmlformats.org/drawingml/2006/spreadsheetDrawing">
      <xdr:col>72</xdr:col>
      <xdr:colOff>38100</xdr:colOff>
      <xdr:row>38</xdr:row>
      <xdr:rowOff>83185</xdr:rowOff>
    </xdr:to>
    <xdr:sp macro="" textlink="">
      <xdr:nvSpPr>
        <xdr:cNvPr id="552" name="楕円 551"/>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74930</xdr:rowOff>
    </xdr:from>
    <xdr:ext cx="534035" cy="258445"/>
    <xdr:sp macro="" textlink="">
      <xdr:nvSpPr>
        <xdr:cNvPr id="553" name="テキスト ボックス 552"/>
        <xdr:cNvSpPr txBox="1"/>
      </xdr:nvSpPr>
      <xdr:spPr>
        <a:xfrm>
          <a:off x="13435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127635</xdr:rowOff>
    </xdr:from>
    <xdr:to xmlns:xdr="http://schemas.openxmlformats.org/drawingml/2006/spreadsheetDrawing">
      <xdr:col>67</xdr:col>
      <xdr:colOff>101600</xdr:colOff>
      <xdr:row>38</xdr:row>
      <xdr:rowOff>57785</xdr:rowOff>
    </xdr:to>
    <xdr:sp macro="" textlink="">
      <xdr:nvSpPr>
        <xdr:cNvPr id="554" name="楕円 553"/>
        <xdr:cNvSpPr/>
      </xdr:nvSpPr>
      <xdr:spPr>
        <a:xfrm>
          <a:off x="12763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48895</xdr:rowOff>
    </xdr:from>
    <xdr:ext cx="534035" cy="259080"/>
    <xdr:sp macro="" textlink="">
      <xdr:nvSpPr>
        <xdr:cNvPr id="555" name="テキスト ボックス 554"/>
        <xdr:cNvSpPr txBox="1"/>
      </xdr:nvSpPr>
      <xdr:spPr>
        <a:xfrm>
          <a:off x="12546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4" name="テキスト ボックス 56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6" name="テキスト ボックス 565"/>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70" name="テキスト ボックス 569"/>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74" name="テキスト ボックス 573"/>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6" name="テキスト ボックス 575"/>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8" name="テキスト ボックス 577"/>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15875</xdr:rowOff>
    </xdr:from>
    <xdr:to xmlns:xdr="http://schemas.openxmlformats.org/drawingml/2006/spreadsheetDrawing">
      <xdr:col>85</xdr:col>
      <xdr:colOff>126365</xdr:colOff>
      <xdr:row>59</xdr:row>
      <xdr:rowOff>73025</xdr:rowOff>
    </xdr:to>
    <xdr:cxnSp macro="">
      <xdr:nvCxnSpPr>
        <xdr:cNvPr id="582" name="直線コネクタ 581"/>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76835</xdr:rowOff>
    </xdr:from>
    <xdr:ext cx="534670" cy="258445"/>
    <xdr:sp macro="" textlink="">
      <xdr:nvSpPr>
        <xdr:cNvPr id="583" name="教育費最小値テキスト"/>
        <xdr:cNvSpPr txBox="1"/>
      </xdr:nvSpPr>
      <xdr:spPr>
        <a:xfrm>
          <a:off x="16370300" y="1019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73025</xdr:rowOff>
    </xdr:from>
    <xdr:to xmlns:xdr="http://schemas.openxmlformats.org/drawingml/2006/spreadsheetDrawing">
      <xdr:col>86</xdr:col>
      <xdr:colOff>25400</xdr:colOff>
      <xdr:row>59</xdr:row>
      <xdr:rowOff>73025</xdr:rowOff>
    </xdr:to>
    <xdr:cxnSp macro="">
      <xdr:nvCxnSpPr>
        <xdr:cNvPr id="584" name="直線コネクタ 583"/>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133985</xdr:rowOff>
    </xdr:from>
    <xdr:ext cx="598805" cy="258445"/>
    <xdr:sp macro="" textlink="">
      <xdr:nvSpPr>
        <xdr:cNvPr id="585" name="教育費最大値テキスト"/>
        <xdr:cNvSpPr txBox="1"/>
      </xdr:nvSpPr>
      <xdr:spPr>
        <a:xfrm>
          <a:off x="16370300" y="853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15875</xdr:rowOff>
    </xdr:from>
    <xdr:to xmlns:xdr="http://schemas.openxmlformats.org/drawingml/2006/spreadsheetDrawing">
      <xdr:col>86</xdr:col>
      <xdr:colOff>25400</xdr:colOff>
      <xdr:row>51</xdr:row>
      <xdr:rowOff>15875</xdr:rowOff>
    </xdr:to>
    <xdr:cxnSp macro="">
      <xdr:nvCxnSpPr>
        <xdr:cNvPr id="586" name="直線コネクタ 585"/>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118745</xdr:rowOff>
    </xdr:from>
    <xdr:to xmlns:xdr="http://schemas.openxmlformats.org/drawingml/2006/spreadsheetDrawing">
      <xdr:col>85</xdr:col>
      <xdr:colOff>127000</xdr:colOff>
      <xdr:row>58</xdr:row>
      <xdr:rowOff>13335</xdr:rowOff>
    </xdr:to>
    <xdr:cxnSp macro="">
      <xdr:nvCxnSpPr>
        <xdr:cNvPr id="587" name="直線コネクタ 586"/>
        <xdr:cNvCxnSpPr/>
      </xdr:nvCxnSpPr>
      <xdr:spPr>
        <a:xfrm flipV="1">
          <a:off x="15481300" y="9719945"/>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22860</xdr:rowOff>
    </xdr:from>
    <xdr:ext cx="534670" cy="259080"/>
    <xdr:sp macro="" textlink="">
      <xdr:nvSpPr>
        <xdr:cNvPr id="588" name="教育費平均値テキスト"/>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44450</xdr:rowOff>
    </xdr:from>
    <xdr:to xmlns:xdr="http://schemas.openxmlformats.org/drawingml/2006/spreadsheetDrawing">
      <xdr:col>85</xdr:col>
      <xdr:colOff>177800</xdr:colOff>
      <xdr:row>57</xdr:row>
      <xdr:rowOff>146050</xdr:rowOff>
    </xdr:to>
    <xdr:sp macro="" textlink="">
      <xdr:nvSpPr>
        <xdr:cNvPr id="589" name="フローチャート: 判断 588"/>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13335</xdr:rowOff>
    </xdr:from>
    <xdr:to xmlns:xdr="http://schemas.openxmlformats.org/drawingml/2006/spreadsheetDrawing">
      <xdr:col>81</xdr:col>
      <xdr:colOff>50800</xdr:colOff>
      <xdr:row>58</xdr:row>
      <xdr:rowOff>114935</xdr:rowOff>
    </xdr:to>
    <xdr:cxnSp macro="">
      <xdr:nvCxnSpPr>
        <xdr:cNvPr id="590" name="直線コネクタ 589"/>
        <xdr:cNvCxnSpPr/>
      </xdr:nvCxnSpPr>
      <xdr:spPr>
        <a:xfrm flipV="1">
          <a:off x="14592300" y="995743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94615</xdr:rowOff>
    </xdr:from>
    <xdr:to xmlns:xdr="http://schemas.openxmlformats.org/drawingml/2006/spreadsheetDrawing">
      <xdr:col>81</xdr:col>
      <xdr:colOff>101600</xdr:colOff>
      <xdr:row>58</xdr:row>
      <xdr:rowOff>24765</xdr:rowOff>
    </xdr:to>
    <xdr:sp macro="" textlink="">
      <xdr:nvSpPr>
        <xdr:cNvPr id="591" name="フローチャート: 判断 590"/>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41275</xdr:rowOff>
    </xdr:from>
    <xdr:ext cx="534035" cy="258445"/>
    <xdr:sp macro="" textlink="">
      <xdr:nvSpPr>
        <xdr:cNvPr id="592" name="テキスト ボックス 591"/>
        <xdr:cNvSpPr txBox="1"/>
      </xdr:nvSpPr>
      <xdr:spPr>
        <a:xfrm>
          <a:off x="15213965"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22860</xdr:rowOff>
    </xdr:from>
    <xdr:to xmlns:xdr="http://schemas.openxmlformats.org/drawingml/2006/spreadsheetDrawing">
      <xdr:col>76</xdr:col>
      <xdr:colOff>114300</xdr:colOff>
      <xdr:row>58</xdr:row>
      <xdr:rowOff>114935</xdr:rowOff>
    </xdr:to>
    <xdr:cxnSp macro="">
      <xdr:nvCxnSpPr>
        <xdr:cNvPr id="593" name="直線コネクタ 592"/>
        <xdr:cNvCxnSpPr/>
      </xdr:nvCxnSpPr>
      <xdr:spPr>
        <a:xfrm>
          <a:off x="13703300" y="99669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144145</xdr:rowOff>
    </xdr:from>
    <xdr:to xmlns:xdr="http://schemas.openxmlformats.org/drawingml/2006/spreadsheetDrawing">
      <xdr:col>76</xdr:col>
      <xdr:colOff>165100</xdr:colOff>
      <xdr:row>58</xdr:row>
      <xdr:rowOff>74930</xdr:rowOff>
    </xdr:to>
    <xdr:sp macro="" textlink="">
      <xdr:nvSpPr>
        <xdr:cNvPr id="594" name="フローチャート: 判断 593"/>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90805</xdr:rowOff>
    </xdr:from>
    <xdr:ext cx="534035" cy="258445"/>
    <xdr:sp macro="" textlink="">
      <xdr:nvSpPr>
        <xdr:cNvPr id="595" name="テキスト ボックス 594"/>
        <xdr:cNvSpPr txBox="1"/>
      </xdr:nvSpPr>
      <xdr:spPr>
        <a:xfrm>
          <a:off x="14324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22860</xdr:rowOff>
    </xdr:from>
    <xdr:to xmlns:xdr="http://schemas.openxmlformats.org/drawingml/2006/spreadsheetDrawing">
      <xdr:col>71</xdr:col>
      <xdr:colOff>177800</xdr:colOff>
      <xdr:row>58</xdr:row>
      <xdr:rowOff>52070</xdr:rowOff>
    </xdr:to>
    <xdr:cxnSp macro="">
      <xdr:nvCxnSpPr>
        <xdr:cNvPr id="596" name="直線コネクタ 595"/>
        <xdr:cNvCxnSpPr/>
      </xdr:nvCxnSpPr>
      <xdr:spPr>
        <a:xfrm flipV="1">
          <a:off x="12814300" y="99669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124460</xdr:rowOff>
    </xdr:from>
    <xdr:to xmlns:xdr="http://schemas.openxmlformats.org/drawingml/2006/spreadsheetDrawing">
      <xdr:col>72</xdr:col>
      <xdr:colOff>38100</xdr:colOff>
      <xdr:row>58</xdr:row>
      <xdr:rowOff>54610</xdr:rowOff>
    </xdr:to>
    <xdr:sp macro="" textlink="">
      <xdr:nvSpPr>
        <xdr:cNvPr id="597" name="フローチャート: 判断 596"/>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71120</xdr:rowOff>
    </xdr:from>
    <xdr:ext cx="534035" cy="259080"/>
    <xdr:sp macro="" textlink="">
      <xdr:nvSpPr>
        <xdr:cNvPr id="598" name="テキスト ボックス 597"/>
        <xdr:cNvSpPr txBox="1"/>
      </xdr:nvSpPr>
      <xdr:spPr>
        <a:xfrm>
          <a:off x="13435965" y="967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146685</xdr:rowOff>
    </xdr:from>
    <xdr:to xmlns:xdr="http://schemas.openxmlformats.org/drawingml/2006/spreadsheetDrawing">
      <xdr:col>67</xdr:col>
      <xdr:colOff>101600</xdr:colOff>
      <xdr:row>58</xdr:row>
      <xdr:rowOff>76835</xdr:rowOff>
    </xdr:to>
    <xdr:sp macro="" textlink="">
      <xdr:nvSpPr>
        <xdr:cNvPr id="599" name="フローチャート: 判断 59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93345</xdr:rowOff>
    </xdr:from>
    <xdr:ext cx="534035" cy="259080"/>
    <xdr:sp macro="" textlink="">
      <xdr:nvSpPr>
        <xdr:cNvPr id="600" name="テキスト ボックス 599"/>
        <xdr:cNvSpPr txBox="1"/>
      </xdr:nvSpPr>
      <xdr:spPr>
        <a:xfrm>
          <a:off x="12546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67945</xdr:rowOff>
    </xdr:from>
    <xdr:to xmlns:xdr="http://schemas.openxmlformats.org/drawingml/2006/spreadsheetDrawing">
      <xdr:col>85</xdr:col>
      <xdr:colOff>177800</xdr:colOff>
      <xdr:row>56</xdr:row>
      <xdr:rowOff>169545</xdr:rowOff>
    </xdr:to>
    <xdr:sp macro="" textlink="">
      <xdr:nvSpPr>
        <xdr:cNvPr id="606" name="楕円 605"/>
        <xdr:cNvSpPr/>
      </xdr:nvSpPr>
      <xdr:spPr>
        <a:xfrm>
          <a:off x="16268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90805</xdr:rowOff>
    </xdr:from>
    <xdr:ext cx="534670" cy="258445"/>
    <xdr:sp macro="" textlink="">
      <xdr:nvSpPr>
        <xdr:cNvPr id="607" name="教育費該当値テキスト"/>
        <xdr:cNvSpPr txBox="1"/>
      </xdr:nvSpPr>
      <xdr:spPr>
        <a:xfrm>
          <a:off x="16370300" y="952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133985</xdr:rowOff>
    </xdr:from>
    <xdr:to xmlns:xdr="http://schemas.openxmlformats.org/drawingml/2006/spreadsheetDrawing">
      <xdr:col>81</xdr:col>
      <xdr:colOff>101600</xdr:colOff>
      <xdr:row>58</xdr:row>
      <xdr:rowOff>64135</xdr:rowOff>
    </xdr:to>
    <xdr:sp macro="" textlink="">
      <xdr:nvSpPr>
        <xdr:cNvPr id="608" name="楕円 607"/>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55245</xdr:rowOff>
    </xdr:from>
    <xdr:ext cx="534035" cy="258445"/>
    <xdr:sp macro="" textlink="">
      <xdr:nvSpPr>
        <xdr:cNvPr id="609" name="テキスト ボックス 608"/>
        <xdr:cNvSpPr txBox="1"/>
      </xdr:nvSpPr>
      <xdr:spPr>
        <a:xfrm>
          <a:off x="15213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64135</xdr:rowOff>
    </xdr:from>
    <xdr:to xmlns:xdr="http://schemas.openxmlformats.org/drawingml/2006/spreadsheetDrawing">
      <xdr:col>76</xdr:col>
      <xdr:colOff>165100</xdr:colOff>
      <xdr:row>58</xdr:row>
      <xdr:rowOff>166370</xdr:rowOff>
    </xdr:to>
    <xdr:sp macro="" textlink="">
      <xdr:nvSpPr>
        <xdr:cNvPr id="610" name="楕円 609"/>
        <xdr:cNvSpPr/>
      </xdr:nvSpPr>
      <xdr:spPr>
        <a:xfrm>
          <a:off x="14541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156845</xdr:rowOff>
    </xdr:from>
    <xdr:ext cx="534035" cy="258445"/>
    <xdr:sp macro="" textlink="">
      <xdr:nvSpPr>
        <xdr:cNvPr id="611" name="テキスト ボックス 610"/>
        <xdr:cNvSpPr txBox="1"/>
      </xdr:nvSpPr>
      <xdr:spPr>
        <a:xfrm>
          <a:off x="14324965" y="1010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143510</xdr:rowOff>
    </xdr:from>
    <xdr:to xmlns:xdr="http://schemas.openxmlformats.org/drawingml/2006/spreadsheetDrawing">
      <xdr:col>72</xdr:col>
      <xdr:colOff>38100</xdr:colOff>
      <xdr:row>58</xdr:row>
      <xdr:rowOff>73660</xdr:rowOff>
    </xdr:to>
    <xdr:sp macro="" textlink="">
      <xdr:nvSpPr>
        <xdr:cNvPr id="612" name="楕円 611"/>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64770</xdr:rowOff>
    </xdr:from>
    <xdr:ext cx="534035" cy="258445"/>
    <xdr:sp macro="" textlink="">
      <xdr:nvSpPr>
        <xdr:cNvPr id="613" name="テキスト ボックス 612"/>
        <xdr:cNvSpPr txBox="1"/>
      </xdr:nvSpPr>
      <xdr:spPr>
        <a:xfrm>
          <a:off x="13435965" y="10008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xdr:rowOff>
    </xdr:from>
    <xdr:to xmlns:xdr="http://schemas.openxmlformats.org/drawingml/2006/spreadsheetDrawing">
      <xdr:col>67</xdr:col>
      <xdr:colOff>101600</xdr:colOff>
      <xdr:row>58</xdr:row>
      <xdr:rowOff>102235</xdr:rowOff>
    </xdr:to>
    <xdr:sp macro="" textlink="">
      <xdr:nvSpPr>
        <xdr:cNvPr id="614" name="楕円 613"/>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93345</xdr:rowOff>
    </xdr:from>
    <xdr:ext cx="534035" cy="259080"/>
    <xdr:sp macro="" textlink="">
      <xdr:nvSpPr>
        <xdr:cNvPr id="615" name="テキスト ボックス 614"/>
        <xdr:cNvSpPr txBox="1"/>
      </xdr:nvSpPr>
      <xdr:spPr>
        <a:xfrm>
          <a:off x="12546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6" name="直線コネクタ 62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7" name="テキスト ボックス 62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8" name="直線コネクタ 62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9" name="テキスト ボックス 62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0" name="直線コネクタ 62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1" name="テキスト ボックス 630"/>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2" name="直線コネクタ 63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3" name="テキスト ボックス 63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4" name="直線コネクタ 63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5" name="テキスト ボックス 63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7" name="テキスト ボックス 63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70485</xdr:rowOff>
    </xdr:from>
    <xdr:to xmlns:xdr="http://schemas.openxmlformats.org/drawingml/2006/spreadsheetDrawing">
      <xdr:col>85</xdr:col>
      <xdr:colOff>126365</xdr:colOff>
      <xdr:row>79</xdr:row>
      <xdr:rowOff>44450</xdr:rowOff>
    </xdr:to>
    <xdr:cxnSp macro="">
      <xdr:nvCxnSpPr>
        <xdr:cNvPr id="639" name="直線コネクタ 638"/>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1" name="直線コネクタ 64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17780</xdr:rowOff>
    </xdr:from>
    <xdr:ext cx="534670" cy="258445"/>
    <xdr:sp macro="" textlink="">
      <xdr:nvSpPr>
        <xdr:cNvPr id="642" name="災害復旧費最大値テキスト"/>
        <xdr:cNvSpPr txBox="1"/>
      </xdr:nvSpPr>
      <xdr:spPr>
        <a:xfrm>
          <a:off x="16370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70485</xdr:rowOff>
    </xdr:from>
    <xdr:to xmlns:xdr="http://schemas.openxmlformats.org/drawingml/2006/spreadsheetDrawing">
      <xdr:col>86</xdr:col>
      <xdr:colOff>25400</xdr:colOff>
      <xdr:row>71</xdr:row>
      <xdr:rowOff>70485</xdr:rowOff>
    </xdr:to>
    <xdr:cxnSp macro="">
      <xdr:nvCxnSpPr>
        <xdr:cNvPr id="643" name="直線コネクタ 642"/>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54610</xdr:rowOff>
    </xdr:from>
    <xdr:to xmlns:xdr="http://schemas.openxmlformats.org/drawingml/2006/spreadsheetDrawing">
      <xdr:col>85</xdr:col>
      <xdr:colOff>127000</xdr:colOff>
      <xdr:row>79</xdr:row>
      <xdr:rowOff>44450</xdr:rowOff>
    </xdr:to>
    <xdr:cxnSp macro="">
      <xdr:nvCxnSpPr>
        <xdr:cNvPr id="644" name="直線コネクタ 643"/>
        <xdr:cNvCxnSpPr/>
      </xdr:nvCxnSpPr>
      <xdr:spPr>
        <a:xfrm>
          <a:off x="15481300" y="1342771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64770</xdr:rowOff>
    </xdr:from>
    <xdr:ext cx="469900" cy="258445"/>
    <xdr:sp macro="" textlink="">
      <xdr:nvSpPr>
        <xdr:cNvPr id="645" name="災害復旧費平均値テキスト"/>
        <xdr:cNvSpPr txBox="1"/>
      </xdr:nvSpPr>
      <xdr:spPr>
        <a:xfrm>
          <a:off x="163703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46" name="フローチャート: 判断 64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54610</xdr:rowOff>
    </xdr:from>
    <xdr:to xmlns:xdr="http://schemas.openxmlformats.org/drawingml/2006/spreadsheetDrawing">
      <xdr:col>81</xdr:col>
      <xdr:colOff>50800</xdr:colOff>
      <xdr:row>78</xdr:row>
      <xdr:rowOff>136525</xdr:rowOff>
    </xdr:to>
    <xdr:cxnSp macro="">
      <xdr:nvCxnSpPr>
        <xdr:cNvPr id="647" name="直線コネクタ 646"/>
        <xdr:cNvCxnSpPr/>
      </xdr:nvCxnSpPr>
      <xdr:spPr>
        <a:xfrm flipV="1">
          <a:off x="14592300" y="134277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42545</xdr:rowOff>
    </xdr:from>
    <xdr:to xmlns:xdr="http://schemas.openxmlformats.org/drawingml/2006/spreadsheetDrawing">
      <xdr:col>81</xdr:col>
      <xdr:colOff>101600</xdr:colOff>
      <xdr:row>78</xdr:row>
      <xdr:rowOff>144145</xdr:rowOff>
    </xdr:to>
    <xdr:sp macro="" textlink="">
      <xdr:nvSpPr>
        <xdr:cNvPr id="648" name="フローチャート: 判断 647"/>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135255</xdr:rowOff>
    </xdr:from>
    <xdr:ext cx="469265" cy="258445"/>
    <xdr:sp macro="" textlink="">
      <xdr:nvSpPr>
        <xdr:cNvPr id="649" name="テキスト ボックス 648"/>
        <xdr:cNvSpPr txBox="1"/>
      </xdr:nvSpPr>
      <xdr:spPr>
        <a:xfrm>
          <a:off x="15246350" y="1350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136525</xdr:rowOff>
    </xdr:from>
    <xdr:to xmlns:xdr="http://schemas.openxmlformats.org/drawingml/2006/spreadsheetDrawing">
      <xdr:col>76</xdr:col>
      <xdr:colOff>114300</xdr:colOff>
      <xdr:row>79</xdr:row>
      <xdr:rowOff>16510</xdr:rowOff>
    </xdr:to>
    <xdr:cxnSp macro="">
      <xdr:nvCxnSpPr>
        <xdr:cNvPr id="650" name="直線コネクタ 649"/>
        <xdr:cNvCxnSpPr/>
      </xdr:nvCxnSpPr>
      <xdr:spPr>
        <a:xfrm flipV="1">
          <a:off x="13703300" y="135096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57150</xdr:rowOff>
    </xdr:from>
    <xdr:to xmlns:xdr="http://schemas.openxmlformats.org/drawingml/2006/spreadsheetDrawing">
      <xdr:col>76</xdr:col>
      <xdr:colOff>165100</xdr:colOff>
      <xdr:row>78</xdr:row>
      <xdr:rowOff>158750</xdr:rowOff>
    </xdr:to>
    <xdr:sp macro="" textlink="">
      <xdr:nvSpPr>
        <xdr:cNvPr id="651" name="フローチャート: 判断 650"/>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3810</xdr:rowOff>
    </xdr:from>
    <xdr:ext cx="469265" cy="259080"/>
    <xdr:sp macro="" textlink="">
      <xdr:nvSpPr>
        <xdr:cNvPr id="652" name="テキスト ボックス 651"/>
        <xdr:cNvSpPr txBox="1"/>
      </xdr:nvSpPr>
      <xdr:spPr>
        <a:xfrm>
          <a:off x="14357350" y="1320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16510</xdr:rowOff>
    </xdr:from>
    <xdr:to xmlns:xdr="http://schemas.openxmlformats.org/drawingml/2006/spreadsheetDrawing">
      <xdr:col>71</xdr:col>
      <xdr:colOff>177800</xdr:colOff>
      <xdr:row>79</xdr:row>
      <xdr:rowOff>40640</xdr:rowOff>
    </xdr:to>
    <xdr:cxnSp macro="">
      <xdr:nvCxnSpPr>
        <xdr:cNvPr id="653" name="直線コネクタ 652"/>
        <xdr:cNvCxnSpPr/>
      </xdr:nvCxnSpPr>
      <xdr:spPr>
        <a:xfrm flipV="1">
          <a:off x="12814300" y="13561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54" name="フローチャート: 判断 653"/>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24765</xdr:rowOff>
    </xdr:from>
    <xdr:ext cx="469265" cy="259080"/>
    <xdr:sp macro="" textlink="">
      <xdr:nvSpPr>
        <xdr:cNvPr id="655" name="テキスト ボックス 654"/>
        <xdr:cNvSpPr txBox="1"/>
      </xdr:nvSpPr>
      <xdr:spPr>
        <a:xfrm>
          <a:off x="13468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127635</xdr:rowOff>
    </xdr:from>
    <xdr:to xmlns:xdr="http://schemas.openxmlformats.org/drawingml/2006/spreadsheetDrawing">
      <xdr:col>67</xdr:col>
      <xdr:colOff>101600</xdr:colOff>
      <xdr:row>79</xdr:row>
      <xdr:rowOff>57785</xdr:rowOff>
    </xdr:to>
    <xdr:sp macro="" textlink="">
      <xdr:nvSpPr>
        <xdr:cNvPr id="656" name="フローチャート: 判断 655"/>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9265" cy="258445"/>
    <xdr:sp macro="" textlink="">
      <xdr:nvSpPr>
        <xdr:cNvPr id="657" name="テキスト ボックス 656"/>
        <xdr:cNvSpPr txBox="1"/>
      </xdr:nvSpPr>
      <xdr:spPr>
        <a:xfrm>
          <a:off x="12579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6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3810</xdr:rowOff>
    </xdr:from>
    <xdr:to xmlns:xdr="http://schemas.openxmlformats.org/drawingml/2006/spreadsheetDrawing">
      <xdr:col>81</xdr:col>
      <xdr:colOff>101600</xdr:colOff>
      <xdr:row>78</xdr:row>
      <xdr:rowOff>105410</xdr:rowOff>
    </xdr:to>
    <xdr:sp macro="" textlink="">
      <xdr:nvSpPr>
        <xdr:cNvPr id="665" name="楕円 664"/>
        <xdr:cNvSpPr/>
      </xdr:nvSpPr>
      <xdr:spPr>
        <a:xfrm>
          <a:off x="1543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121920</xdr:rowOff>
    </xdr:from>
    <xdr:ext cx="469265" cy="258445"/>
    <xdr:sp macro="" textlink="">
      <xdr:nvSpPr>
        <xdr:cNvPr id="666" name="テキスト ボックス 665"/>
        <xdr:cNvSpPr txBox="1"/>
      </xdr:nvSpPr>
      <xdr:spPr>
        <a:xfrm>
          <a:off x="15246350" y="1315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86360</xdr:rowOff>
    </xdr:from>
    <xdr:to xmlns:xdr="http://schemas.openxmlformats.org/drawingml/2006/spreadsheetDrawing">
      <xdr:col>76</xdr:col>
      <xdr:colOff>165100</xdr:colOff>
      <xdr:row>79</xdr:row>
      <xdr:rowOff>15875</xdr:rowOff>
    </xdr:to>
    <xdr:sp macro="" textlink="">
      <xdr:nvSpPr>
        <xdr:cNvPr id="667" name="楕円 666"/>
        <xdr:cNvSpPr/>
      </xdr:nvSpPr>
      <xdr:spPr>
        <a:xfrm>
          <a:off x="1454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6985</xdr:rowOff>
    </xdr:from>
    <xdr:ext cx="469265" cy="258445"/>
    <xdr:sp macro="" textlink="">
      <xdr:nvSpPr>
        <xdr:cNvPr id="668" name="テキスト ボックス 667"/>
        <xdr:cNvSpPr txBox="1"/>
      </xdr:nvSpPr>
      <xdr:spPr>
        <a:xfrm>
          <a:off x="14357350" y="1355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137160</xdr:rowOff>
    </xdr:from>
    <xdr:to xmlns:xdr="http://schemas.openxmlformats.org/drawingml/2006/spreadsheetDrawing">
      <xdr:col>72</xdr:col>
      <xdr:colOff>38100</xdr:colOff>
      <xdr:row>79</xdr:row>
      <xdr:rowOff>67310</xdr:rowOff>
    </xdr:to>
    <xdr:sp macro="" textlink="">
      <xdr:nvSpPr>
        <xdr:cNvPr id="669" name="楕円 668"/>
        <xdr:cNvSpPr/>
      </xdr:nvSpPr>
      <xdr:spPr>
        <a:xfrm>
          <a:off x="13652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58420</xdr:rowOff>
    </xdr:from>
    <xdr:ext cx="469265" cy="259080"/>
    <xdr:sp macro="" textlink="">
      <xdr:nvSpPr>
        <xdr:cNvPr id="670" name="テキスト ボックス 669"/>
        <xdr:cNvSpPr txBox="1"/>
      </xdr:nvSpPr>
      <xdr:spPr>
        <a:xfrm>
          <a:off x="134683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71" name="楕円 670"/>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81915</xdr:rowOff>
    </xdr:from>
    <xdr:ext cx="378460" cy="259080"/>
    <xdr:sp macro="" textlink="">
      <xdr:nvSpPr>
        <xdr:cNvPr id="672" name="テキスト ボックス 671"/>
        <xdr:cNvSpPr txBox="1"/>
      </xdr:nvSpPr>
      <xdr:spPr>
        <a:xfrm>
          <a:off x="12625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1" name="テキスト ボックス 68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4" name="テキスト ボックス 68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8" name="テキスト ボックス 68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90" name="テキスト ボックス 68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2" name="テキスト ボックス 69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4" name="テキスト ボックス 69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104775</xdr:rowOff>
    </xdr:to>
    <xdr:cxnSp macro="">
      <xdr:nvCxnSpPr>
        <xdr:cNvPr id="696" name="直線コネクタ 695"/>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109220</xdr:rowOff>
    </xdr:from>
    <xdr:ext cx="534670" cy="258445"/>
    <xdr:sp macro="" textlink="">
      <xdr:nvSpPr>
        <xdr:cNvPr id="697" name="公債費最小値テキスト"/>
        <xdr:cNvSpPr txBox="1"/>
      </xdr:nvSpPr>
      <xdr:spPr>
        <a:xfrm>
          <a:off x="16370300"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104775</xdr:rowOff>
    </xdr:from>
    <xdr:to xmlns:xdr="http://schemas.openxmlformats.org/drawingml/2006/spreadsheetDrawing">
      <xdr:col>86</xdr:col>
      <xdr:colOff>25400</xdr:colOff>
      <xdr:row>98</xdr:row>
      <xdr:rowOff>104775</xdr:rowOff>
    </xdr:to>
    <xdr:cxnSp macro="">
      <xdr:nvCxnSpPr>
        <xdr:cNvPr id="698" name="直線コネクタ 697"/>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8445"/>
    <xdr:sp macro="" textlink="">
      <xdr:nvSpPr>
        <xdr:cNvPr id="699" name="公債費最大値テキスト"/>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38735</xdr:rowOff>
    </xdr:from>
    <xdr:to xmlns:xdr="http://schemas.openxmlformats.org/drawingml/2006/spreadsheetDrawing">
      <xdr:col>85</xdr:col>
      <xdr:colOff>127000</xdr:colOff>
      <xdr:row>97</xdr:row>
      <xdr:rowOff>83185</xdr:rowOff>
    </xdr:to>
    <xdr:cxnSp macro="">
      <xdr:nvCxnSpPr>
        <xdr:cNvPr id="701" name="直線コネクタ 700"/>
        <xdr:cNvCxnSpPr/>
      </xdr:nvCxnSpPr>
      <xdr:spPr>
        <a:xfrm flipV="1">
          <a:off x="15481300" y="166693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113030</xdr:rowOff>
    </xdr:from>
    <xdr:ext cx="534670" cy="259080"/>
    <xdr:sp macro="" textlink="">
      <xdr:nvSpPr>
        <xdr:cNvPr id="702" name="公債費平均値テキスト"/>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90170</xdr:rowOff>
    </xdr:from>
    <xdr:to xmlns:xdr="http://schemas.openxmlformats.org/drawingml/2006/spreadsheetDrawing">
      <xdr:col>85</xdr:col>
      <xdr:colOff>177800</xdr:colOff>
      <xdr:row>97</xdr:row>
      <xdr:rowOff>20320</xdr:rowOff>
    </xdr:to>
    <xdr:sp macro="" textlink="">
      <xdr:nvSpPr>
        <xdr:cNvPr id="703" name="フローチャート: 判断 702"/>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83185</xdr:rowOff>
    </xdr:from>
    <xdr:to xmlns:xdr="http://schemas.openxmlformats.org/drawingml/2006/spreadsheetDrawing">
      <xdr:col>81</xdr:col>
      <xdr:colOff>50800</xdr:colOff>
      <xdr:row>97</xdr:row>
      <xdr:rowOff>110490</xdr:rowOff>
    </xdr:to>
    <xdr:cxnSp macro="">
      <xdr:nvCxnSpPr>
        <xdr:cNvPr id="704" name="直線コネクタ 703"/>
        <xdr:cNvCxnSpPr/>
      </xdr:nvCxnSpPr>
      <xdr:spPr>
        <a:xfrm flipV="1">
          <a:off x="14592300" y="167138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115570</xdr:rowOff>
    </xdr:from>
    <xdr:to xmlns:xdr="http://schemas.openxmlformats.org/drawingml/2006/spreadsheetDrawing">
      <xdr:col>81</xdr:col>
      <xdr:colOff>101600</xdr:colOff>
      <xdr:row>97</xdr:row>
      <xdr:rowOff>45720</xdr:rowOff>
    </xdr:to>
    <xdr:sp macro="" textlink="">
      <xdr:nvSpPr>
        <xdr:cNvPr id="705" name="フローチャート: 判断 704"/>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62230</xdr:rowOff>
    </xdr:from>
    <xdr:ext cx="534035" cy="259080"/>
    <xdr:sp macro="" textlink="">
      <xdr:nvSpPr>
        <xdr:cNvPr id="706" name="テキスト ボックス 705"/>
        <xdr:cNvSpPr txBox="1"/>
      </xdr:nvSpPr>
      <xdr:spPr>
        <a:xfrm>
          <a:off x="15213965" y="1634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110490</xdr:rowOff>
    </xdr:from>
    <xdr:to xmlns:xdr="http://schemas.openxmlformats.org/drawingml/2006/spreadsheetDrawing">
      <xdr:col>76</xdr:col>
      <xdr:colOff>114300</xdr:colOff>
      <xdr:row>97</xdr:row>
      <xdr:rowOff>121920</xdr:rowOff>
    </xdr:to>
    <xdr:cxnSp macro="">
      <xdr:nvCxnSpPr>
        <xdr:cNvPr id="707" name="直線コネクタ 706"/>
        <xdr:cNvCxnSpPr/>
      </xdr:nvCxnSpPr>
      <xdr:spPr>
        <a:xfrm flipV="1">
          <a:off x="13703300" y="16741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124460</xdr:rowOff>
    </xdr:from>
    <xdr:to xmlns:xdr="http://schemas.openxmlformats.org/drawingml/2006/spreadsheetDrawing">
      <xdr:col>76</xdr:col>
      <xdr:colOff>165100</xdr:colOff>
      <xdr:row>97</xdr:row>
      <xdr:rowOff>54610</xdr:rowOff>
    </xdr:to>
    <xdr:sp macro="" textlink="">
      <xdr:nvSpPr>
        <xdr:cNvPr id="708" name="フローチャート: 判断 707"/>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71120</xdr:rowOff>
    </xdr:from>
    <xdr:ext cx="534035" cy="259080"/>
    <xdr:sp macro="" textlink="">
      <xdr:nvSpPr>
        <xdr:cNvPr id="709" name="テキスト ボックス 708"/>
        <xdr:cNvSpPr txBox="1"/>
      </xdr:nvSpPr>
      <xdr:spPr>
        <a:xfrm>
          <a:off x="14324965" y="1635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121920</xdr:rowOff>
    </xdr:from>
    <xdr:to xmlns:xdr="http://schemas.openxmlformats.org/drawingml/2006/spreadsheetDrawing">
      <xdr:col>71</xdr:col>
      <xdr:colOff>177800</xdr:colOff>
      <xdr:row>97</xdr:row>
      <xdr:rowOff>132080</xdr:rowOff>
    </xdr:to>
    <xdr:cxnSp macro="">
      <xdr:nvCxnSpPr>
        <xdr:cNvPr id="710" name="直線コネクタ 709"/>
        <xdr:cNvCxnSpPr/>
      </xdr:nvCxnSpPr>
      <xdr:spPr>
        <a:xfrm flipV="1">
          <a:off x="12814300" y="16752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120650</xdr:rowOff>
    </xdr:from>
    <xdr:to xmlns:xdr="http://schemas.openxmlformats.org/drawingml/2006/spreadsheetDrawing">
      <xdr:col>72</xdr:col>
      <xdr:colOff>38100</xdr:colOff>
      <xdr:row>97</xdr:row>
      <xdr:rowOff>50165</xdr:rowOff>
    </xdr:to>
    <xdr:sp macro="" textlink="">
      <xdr:nvSpPr>
        <xdr:cNvPr id="711" name="フローチャート: 判断 710"/>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66675</xdr:rowOff>
    </xdr:from>
    <xdr:ext cx="534035" cy="258445"/>
    <xdr:sp macro="" textlink="">
      <xdr:nvSpPr>
        <xdr:cNvPr id="712" name="テキスト ボックス 711"/>
        <xdr:cNvSpPr txBox="1"/>
      </xdr:nvSpPr>
      <xdr:spPr>
        <a:xfrm>
          <a:off x="13435965" y="1635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106680</xdr:rowOff>
    </xdr:from>
    <xdr:to xmlns:xdr="http://schemas.openxmlformats.org/drawingml/2006/spreadsheetDrawing">
      <xdr:col>67</xdr:col>
      <xdr:colOff>101600</xdr:colOff>
      <xdr:row>97</xdr:row>
      <xdr:rowOff>36830</xdr:rowOff>
    </xdr:to>
    <xdr:sp macro="" textlink="">
      <xdr:nvSpPr>
        <xdr:cNvPr id="713" name="フローチャート: 判断 712"/>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53340</xdr:rowOff>
    </xdr:from>
    <xdr:ext cx="534035" cy="258445"/>
    <xdr:sp macro="" textlink="">
      <xdr:nvSpPr>
        <xdr:cNvPr id="714" name="テキスト ボックス 713"/>
        <xdr:cNvSpPr txBox="1"/>
      </xdr:nvSpPr>
      <xdr:spPr>
        <a:xfrm>
          <a:off x="12546965" y="1634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159385</xdr:rowOff>
    </xdr:from>
    <xdr:to xmlns:xdr="http://schemas.openxmlformats.org/drawingml/2006/spreadsheetDrawing">
      <xdr:col>85</xdr:col>
      <xdr:colOff>177800</xdr:colOff>
      <xdr:row>97</xdr:row>
      <xdr:rowOff>89535</xdr:rowOff>
    </xdr:to>
    <xdr:sp macro="" textlink="">
      <xdr:nvSpPr>
        <xdr:cNvPr id="720" name="楕円 719"/>
        <xdr:cNvSpPr/>
      </xdr:nvSpPr>
      <xdr:spPr>
        <a:xfrm>
          <a:off x="16268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137795</xdr:rowOff>
    </xdr:from>
    <xdr:ext cx="534670" cy="259080"/>
    <xdr:sp macro="" textlink="">
      <xdr:nvSpPr>
        <xdr:cNvPr id="721" name="公債費該当値テキスト"/>
        <xdr:cNvSpPr txBox="1"/>
      </xdr:nvSpPr>
      <xdr:spPr>
        <a:xfrm>
          <a:off x="16370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32385</xdr:rowOff>
    </xdr:from>
    <xdr:to xmlns:xdr="http://schemas.openxmlformats.org/drawingml/2006/spreadsheetDrawing">
      <xdr:col>81</xdr:col>
      <xdr:colOff>101600</xdr:colOff>
      <xdr:row>97</xdr:row>
      <xdr:rowOff>133985</xdr:rowOff>
    </xdr:to>
    <xdr:sp macro="" textlink="">
      <xdr:nvSpPr>
        <xdr:cNvPr id="722" name="楕円 721"/>
        <xdr:cNvSpPr/>
      </xdr:nvSpPr>
      <xdr:spPr>
        <a:xfrm>
          <a:off x="15430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125095</xdr:rowOff>
    </xdr:from>
    <xdr:ext cx="534035" cy="258445"/>
    <xdr:sp macro="" textlink="">
      <xdr:nvSpPr>
        <xdr:cNvPr id="723" name="テキスト ボックス 722"/>
        <xdr:cNvSpPr txBox="1"/>
      </xdr:nvSpPr>
      <xdr:spPr>
        <a:xfrm>
          <a:off x="15213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59690</xdr:rowOff>
    </xdr:from>
    <xdr:to xmlns:xdr="http://schemas.openxmlformats.org/drawingml/2006/spreadsheetDrawing">
      <xdr:col>76</xdr:col>
      <xdr:colOff>165100</xdr:colOff>
      <xdr:row>97</xdr:row>
      <xdr:rowOff>161290</xdr:rowOff>
    </xdr:to>
    <xdr:sp macro="" textlink="">
      <xdr:nvSpPr>
        <xdr:cNvPr id="724" name="楕円 723"/>
        <xdr:cNvSpPr/>
      </xdr:nvSpPr>
      <xdr:spPr>
        <a:xfrm>
          <a:off x="14541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152400</xdr:rowOff>
    </xdr:from>
    <xdr:ext cx="534035" cy="259080"/>
    <xdr:sp macro="" textlink="">
      <xdr:nvSpPr>
        <xdr:cNvPr id="725" name="テキスト ボックス 724"/>
        <xdr:cNvSpPr txBox="1"/>
      </xdr:nvSpPr>
      <xdr:spPr>
        <a:xfrm>
          <a:off x="14324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71120</xdr:rowOff>
    </xdr:from>
    <xdr:to xmlns:xdr="http://schemas.openxmlformats.org/drawingml/2006/spreadsheetDrawing">
      <xdr:col>72</xdr:col>
      <xdr:colOff>38100</xdr:colOff>
      <xdr:row>98</xdr:row>
      <xdr:rowOff>1270</xdr:rowOff>
    </xdr:to>
    <xdr:sp macro="" textlink="">
      <xdr:nvSpPr>
        <xdr:cNvPr id="726" name="楕円 725"/>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163830</xdr:rowOff>
    </xdr:from>
    <xdr:ext cx="534035" cy="259080"/>
    <xdr:sp macro="" textlink="">
      <xdr:nvSpPr>
        <xdr:cNvPr id="727" name="テキスト ボックス 726"/>
        <xdr:cNvSpPr txBox="1"/>
      </xdr:nvSpPr>
      <xdr:spPr>
        <a:xfrm>
          <a:off x="13435965" y="1679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80645</xdr:rowOff>
    </xdr:from>
    <xdr:to xmlns:xdr="http://schemas.openxmlformats.org/drawingml/2006/spreadsheetDrawing">
      <xdr:col>67</xdr:col>
      <xdr:colOff>101600</xdr:colOff>
      <xdr:row>98</xdr:row>
      <xdr:rowOff>10795</xdr:rowOff>
    </xdr:to>
    <xdr:sp macro="" textlink="">
      <xdr:nvSpPr>
        <xdr:cNvPr id="728" name="楕円 727"/>
        <xdr:cNvSpPr/>
      </xdr:nvSpPr>
      <xdr:spPr>
        <a:xfrm>
          <a:off x="12763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1905</xdr:rowOff>
    </xdr:from>
    <xdr:ext cx="534035" cy="259080"/>
    <xdr:sp macro="" textlink="">
      <xdr:nvSpPr>
        <xdr:cNvPr id="729" name="テキスト ボックス 728"/>
        <xdr:cNvSpPr txBox="1"/>
      </xdr:nvSpPr>
      <xdr:spPr>
        <a:xfrm>
          <a:off x="12546965" y="1680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8" name="テキスト ボックス 73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0" name="直線コネクタ 73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1" name="テキスト ボックス 74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2" name="直線コネクタ 74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3" name="テキスト ボックス 74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4" name="直線コネクタ 74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5" name="テキスト ボックス 74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6" name="直線コネクタ 74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7" name="テキスト ボックス 74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8" name="直線コネクタ 74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9" name="テキスト ボックス 748"/>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51" name="テキスト ボックス 75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3" name="直線コネクタ 752"/>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49530</xdr:rowOff>
    </xdr:from>
    <xdr:ext cx="249555" cy="259080"/>
    <xdr:sp macro="" textlink="">
      <xdr:nvSpPr>
        <xdr:cNvPr id="754" name="諸支出金最小値テキスト"/>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5" name="直線コネクタ 75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56"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57" name="直線コネクタ 756"/>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8" name="直線コネクタ 75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138430</xdr:rowOff>
    </xdr:from>
    <xdr:ext cx="378460" cy="259080"/>
    <xdr:sp macro="" textlink="">
      <xdr:nvSpPr>
        <xdr:cNvPr id="759" name="諸支出金平均値テキスト"/>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115570</xdr:rowOff>
    </xdr:from>
    <xdr:to xmlns:xdr="http://schemas.openxmlformats.org/drawingml/2006/spreadsheetDrawing">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1" name="直線コネクタ 76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84455</xdr:rowOff>
    </xdr:to>
    <xdr:sp macro="" textlink="">
      <xdr:nvSpPr>
        <xdr:cNvPr id="762" name="フローチャート: 判断 761"/>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100965</xdr:rowOff>
    </xdr:from>
    <xdr:ext cx="313690" cy="258445"/>
    <xdr:sp macro="" textlink="">
      <xdr:nvSpPr>
        <xdr:cNvPr id="763" name="テキスト ボックス 762"/>
        <xdr:cNvSpPr txBox="1"/>
      </xdr:nvSpPr>
      <xdr:spPr>
        <a:xfrm>
          <a:off x="21166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4" name="直線コネクタ 76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765" name="フローチャート: 判断 764"/>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90170</xdr:rowOff>
    </xdr:from>
    <xdr:ext cx="313690" cy="259080"/>
    <xdr:sp macro="" textlink="">
      <xdr:nvSpPr>
        <xdr:cNvPr id="766" name="テキスト ボックス 765"/>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7" name="直線コネクタ 76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122555</xdr:rowOff>
    </xdr:from>
    <xdr:to xmlns:xdr="http://schemas.openxmlformats.org/drawingml/2006/spreadsheetDrawing">
      <xdr:col>102</xdr:col>
      <xdr:colOff>165100</xdr:colOff>
      <xdr:row>39</xdr:row>
      <xdr:rowOff>52705</xdr:rowOff>
    </xdr:to>
    <xdr:sp macro="" textlink="">
      <xdr:nvSpPr>
        <xdr:cNvPr id="768" name="フローチャート: 判断 767"/>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69215</xdr:rowOff>
    </xdr:from>
    <xdr:ext cx="378460" cy="259080"/>
    <xdr:sp macro="" textlink="">
      <xdr:nvSpPr>
        <xdr:cNvPr id="769" name="テキスト ボックス 768"/>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43815</xdr:rowOff>
    </xdr:from>
    <xdr:to xmlns:xdr="http://schemas.openxmlformats.org/drawingml/2006/spreadsheetDrawing">
      <xdr:col>98</xdr:col>
      <xdr:colOff>38100</xdr:colOff>
      <xdr:row>38</xdr:row>
      <xdr:rowOff>145415</xdr:rowOff>
    </xdr:to>
    <xdr:sp macro="" textlink="">
      <xdr:nvSpPr>
        <xdr:cNvPr id="770" name="フローチャート: 判断 769"/>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161925</xdr:rowOff>
    </xdr:from>
    <xdr:ext cx="378460" cy="259080"/>
    <xdr:sp macro="" textlink="">
      <xdr:nvSpPr>
        <xdr:cNvPr id="771" name="テキスト ボックス 770"/>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93980</xdr:rowOff>
    </xdr:from>
    <xdr:ext cx="249555" cy="259080"/>
    <xdr:sp macro="" textlink="">
      <xdr:nvSpPr>
        <xdr:cNvPr id="778" name="諸支出金該当値テキスト"/>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0" name="テキスト ボックス 77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2" name="テキスト ボックス 78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4" name="テキスト ボックス 78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6" name="テキスト ボックス 78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5" name="テキスト ボックス 79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7" name="直線コネクタ 79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98" name="テキスト ボックス 79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9" name="直線コネクタ 79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8285" cy="259080"/>
    <xdr:sp macro="" textlink="">
      <xdr:nvSpPr>
        <xdr:cNvPr id="800" name="テキスト ボックス 799"/>
        <xdr:cNvSpPr txBox="1"/>
      </xdr:nvSpPr>
      <xdr:spPr>
        <a:xfrm>
          <a:off x="18039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2" name="テキスト ボックス 80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3" name="直線コネクタ 80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8285" cy="259080"/>
    <xdr:sp macro="" textlink="">
      <xdr:nvSpPr>
        <xdr:cNvPr id="804" name="テキスト ボックス 803"/>
        <xdr:cNvSpPr txBox="1"/>
      </xdr:nvSpPr>
      <xdr:spPr>
        <a:xfrm>
          <a:off x="18039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5" name="直線コネクタ 80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8285" cy="259080"/>
    <xdr:sp macro="" textlink="">
      <xdr:nvSpPr>
        <xdr:cNvPr id="806" name="テキスト ボックス 805"/>
        <xdr:cNvSpPr txBox="1"/>
      </xdr:nvSpPr>
      <xdr:spPr>
        <a:xfrm>
          <a:off x="18039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808" name="テキスト ボックス 807"/>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0" name="直線コネクタ 809"/>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8445"/>
    <xdr:sp macro="" textlink="">
      <xdr:nvSpPr>
        <xdr:cNvPr id="811"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2" name="直線コネクタ 81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8445"/>
    <xdr:sp macro="" textlink="">
      <xdr:nvSpPr>
        <xdr:cNvPr id="813"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5" name="直線コネクタ 81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816"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8" name="直線コネクタ 81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0" name="テキスト ボックス 819"/>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1" name="直線コネクタ 82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3"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4" name="直線コネクタ 82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127000</xdr:rowOff>
    </xdr:from>
    <xdr:to xmlns:xdr="http://schemas.openxmlformats.org/drawingml/2006/spreadsheetDrawing">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73660</xdr:rowOff>
    </xdr:from>
    <xdr:ext cx="248920" cy="259080"/>
    <xdr:sp macro="" textlink="">
      <xdr:nvSpPr>
        <xdr:cNvPr id="826" name="テキスト ボックス 825"/>
        <xdr:cNvSpPr txBox="1"/>
      </xdr:nvSpPr>
      <xdr:spPr>
        <a:xfrm>
          <a:off x="19420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48920" cy="259080"/>
    <xdr:sp macro="" textlink="">
      <xdr:nvSpPr>
        <xdr:cNvPr id="828" name="テキスト ボックス 827"/>
        <xdr:cNvSpPr txBox="1"/>
      </xdr:nvSpPr>
      <xdr:spPr>
        <a:xfrm>
          <a:off x="18531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835"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920" cy="258445"/>
    <xdr:sp macro="" textlink="">
      <xdr:nvSpPr>
        <xdr:cNvPr id="837" name="テキスト ボックス 836"/>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8920" cy="258445"/>
    <xdr:sp macro="" textlink="">
      <xdr:nvSpPr>
        <xdr:cNvPr id="839" name="テキスト ボックス 838"/>
        <xdr:cNvSpPr txBox="1"/>
      </xdr:nvSpPr>
      <xdr:spPr>
        <a:xfrm>
          <a:off x="2030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1" name="テキスト ボックス 84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3" name="テキスト ボックス 84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類似団体と比べて本市の状況は</a:t>
          </a:r>
          <a:r>
            <a:rPr lang="ja-JP" altLang="en-US" sz="1300">
              <a:solidFill>
                <a:schemeClr val="dk1"/>
              </a:solidFill>
              <a:effectLst/>
              <a:latin typeface="ＭＳ ゴシック"/>
              <a:ea typeface="ＭＳ ゴシック"/>
              <a:cs typeface="+mn-cs"/>
            </a:rPr>
            <a:t>教育</a:t>
          </a:r>
          <a:r>
            <a:rPr lang="ja-JP" altLang="ja-JP" sz="1300">
              <a:solidFill>
                <a:schemeClr val="dk1"/>
              </a:solidFill>
              <a:effectLst/>
              <a:latin typeface="ＭＳ ゴシック"/>
              <a:ea typeface="ＭＳ ゴシック"/>
              <a:cs typeface="+mn-cs"/>
            </a:rPr>
            <a:t>費を除いて類似団体の平均値か下回る数値で推移している。類似団体と比べ</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の衛生費（クリーンセンター）及び土木費、が多い原因は、新市建設計画に基づく大型の普通建設事業の実施のためである。今後は施設の老朽化により維持補修費の増加等も考えられるが、公共施設の配置の検討や長寿命化を行い</a:t>
          </a:r>
          <a:r>
            <a:rPr kumimoji="1" lang="ja-JP" altLang="ja-JP" sz="1300">
              <a:solidFill>
                <a:schemeClr val="dk1"/>
              </a:solidFill>
              <a:effectLst/>
              <a:latin typeface="ＭＳ ゴシック"/>
              <a:ea typeface="ＭＳ ゴシック"/>
              <a:cs typeface="+mn-cs"/>
            </a:rPr>
            <a:t>、歳出の増加を抑えるように努める。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令和２年度は臨時的な収入があった</a:t>
          </a:r>
          <a:r>
            <a:rPr lang="ja-JP" altLang="ja-JP" sz="1100" b="0" i="0" baseline="0">
              <a:solidFill>
                <a:schemeClr val="dk1"/>
              </a:solidFill>
              <a:effectLst/>
              <a:latin typeface="+mn-lt"/>
              <a:ea typeface="+mn-ea"/>
              <a:cs typeface="+mn-cs"/>
            </a:rPr>
            <a:t>結果、</a:t>
          </a:r>
          <a:r>
            <a:rPr lang="ja-JP" altLang="en-US" sz="1100" b="0" i="0" baseline="0">
              <a:solidFill>
                <a:schemeClr val="dk1"/>
              </a:solidFill>
              <a:effectLst/>
              <a:latin typeface="+mn-lt"/>
              <a:ea typeface="+mn-ea"/>
              <a:cs typeface="+mn-cs"/>
            </a:rPr>
            <a:t>前年度に比べ</a:t>
          </a:r>
          <a:r>
            <a:rPr lang="ja-JP" altLang="ja-JP" sz="1100" b="0" i="0" baseline="0">
              <a:solidFill>
                <a:schemeClr val="dk1"/>
              </a:solidFill>
              <a:effectLst/>
              <a:latin typeface="+mn-lt"/>
              <a:ea typeface="+mn-ea"/>
              <a:cs typeface="+mn-cs"/>
            </a:rPr>
            <a:t>財政調整基金残高</a:t>
          </a:r>
          <a:r>
            <a:rPr lang="ja-JP" altLang="en-US" sz="1100" b="0" i="0" baseline="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し、実質収支・実質単年度収支はともに黒字となった。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は、市税や普通交付税を含めた一般財源の著しい増は見込めず、財政調整基金を始めとする各種基金の運用による財政運営が求められるため、特に実質単年度収支が赤字とならないよう注視していく必要が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今年度の決算において、</a:t>
          </a:r>
          <a:r>
            <a:rPr lang="ja-JP" altLang="en-US" sz="1300">
              <a:solidFill>
                <a:schemeClr val="dk1"/>
              </a:solidFill>
              <a:effectLst/>
              <a:latin typeface="ＭＳ ゴシック"/>
              <a:ea typeface="ＭＳ ゴシック"/>
              <a:cs typeface="+mn-cs"/>
            </a:rPr>
            <a:t>全会計が</a:t>
          </a:r>
          <a:r>
            <a:rPr lang="ja-JP" altLang="ja-JP" sz="1300">
              <a:solidFill>
                <a:schemeClr val="dk1"/>
              </a:solidFill>
              <a:effectLst/>
              <a:latin typeface="ＭＳ ゴシック"/>
              <a:ea typeface="ＭＳ ゴシック"/>
              <a:cs typeface="+mn-cs"/>
            </a:rPr>
            <a:t>実質黒字となり、連結実質赤字は発生していない。　今後も、限りある予算の効率性を高め、適切な受益者負担となるよう健全な行財政運営及び経営管理を推進していく。</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a:ea typeface="ＭＳ ゴシック"/>
              <a:cs typeface="+mn-cs"/>
            </a:rPr>
            <a:t>　分子の増加要因として、元利償還金が約</a:t>
          </a:r>
          <a:r>
            <a:rPr lang="en-US" altLang="ja-JP" sz="1400">
              <a:solidFill>
                <a:schemeClr val="dk1"/>
              </a:solidFill>
              <a:effectLst/>
              <a:latin typeface="ＭＳ ゴシック"/>
              <a:ea typeface="ＭＳ ゴシック"/>
              <a:cs typeface="+mn-cs"/>
            </a:rPr>
            <a:t>2</a:t>
          </a:r>
          <a:r>
            <a:rPr lang="ja-JP" altLang="ja-JP"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2,312</a:t>
          </a:r>
          <a:r>
            <a:rPr lang="ja-JP" altLang="ja-JP" sz="1400">
              <a:solidFill>
                <a:schemeClr val="dk1"/>
              </a:solidFill>
              <a:effectLst/>
              <a:latin typeface="ＭＳ ゴシック"/>
              <a:ea typeface="ＭＳ ゴシック"/>
              <a:cs typeface="+mn-cs"/>
            </a:rPr>
            <a:t>万円の増となったが、その原因は、新市建設計画事業の進行に伴った合併特例債、臨時財政対策債、緊急防災・減災事業債の増である。</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来年度以降も合併特例債等の元利償還金の増加が見込まれる中、事業の選択と集中により、起債に大きく頼ることのない財政運営に努める。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lang="ja-JP" altLang="ja-JP" sz="1400">
              <a:solidFill>
                <a:schemeClr val="dk1"/>
              </a:solidFill>
              <a:effectLst/>
              <a:latin typeface="ＭＳ ゴシック"/>
              <a:ea typeface="ＭＳ ゴシック"/>
              <a:cs typeface="+mn-cs"/>
            </a:rPr>
            <a:t>分子の増加要因</a:t>
          </a:r>
          <a:r>
            <a:rPr lang="ja-JP" altLang="en-US" sz="1400">
              <a:solidFill>
                <a:schemeClr val="dk1"/>
              </a:solidFill>
              <a:effectLst/>
              <a:latin typeface="ＭＳ ゴシック"/>
              <a:ea typeface="ＭＳ ゴシック"/>
              <a:cs typeface="+mn-cs"/>
            </a:rPr>
            <a:t>は</a:t>
          </a:r>
          <a:r>
            <a:rPr lang="ja-JP" altLang="ja-JP" sz="1400">
              <a:solidFill>
                <a:schemeClr val="dk1"/>
              </a:solidFill>
              <a:effectLst/>
              <a:latin typeface="ＭＳ ゴシック"/>
              <a:ea typeface="ＭＳ ゴシック"/>
              <a:cs typeface="+mn-cs"/>
            </a:rPr>
            <a:t>、</a:t>
          </a:r>
          <a:r>
            <a:rPr lang="ja-JP" altLang="en-US" sz="1400">
              <a:solidFill>
                <a:schemeClr val="dk1"/>
              </a:solidFill>
              <a:effectLst/>
              <a:latin typeface="ＭＳ ゴシック"/>
              <a:ea typeface="ＭＳ ゴシック"/>
              <a:cs typeface="+mn-cs"/>
            </a:rPr>
            <a:t>地方債の現在高が前年度に比べ約</a:t>
          </a:r>
          <a:r>
            <a:rPr lang="en-US" altLang="ja-JP" sz="1400">
              <a:solidFill>
                <a:schemeClr val="dk1"/>
              </a:solidFill>
              <a:effectLst/>
              <a:latin typeface="ＭＳ ゴシック"/>
              <a:ea typeface="ＭＳ ゴシック"/>
              <a:cs typeface="+mn-cs"/>
            </a:rPr>
            <a:t>2</a:t>
          </a:r>
          <a:r>
            <a:rPr lang="ja-JP" altLang="en-US"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5,277</a:t>
          </a:r>
          <a:r>
            <a:rPr lang="ja-JP" altLang="en-US" sz="1400">
              <a:solidFill>
                <a:schemeClr val="dk1"/>
              </a:solidFill>
              <a:effectLst/>
              <a:latin typeface="ＭＳ ゴシック"/>
              <a:ea typeface="ＭＳ ゴシック"/>
              <a:cs typeface="+mn-cs"/>
            </a:rPr>
            <a:t>万円増加したため</a:t>
          </a:r>
          <a:r>
            <a:rPr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分子の減少要因としては、</a:t>
          </a:r>
          <a:r>
            <a:rPr lang="ja-JP" altLang="en-US" sz="1400">
              <a:solidFill>
                <a:schemeClr val="dk1"/>
              </a:solidFill>
              <a:effectLst/>
              <a:latin typeface="ＭＳ ゴシック"/>
              <a:ea typeface="ＭＳ ゴシック"/>
              <a:cs typeface="+mn-cs"/>
            </a:rPr>
            <a:t>財政調整基金残高が約</a:t>
          </a:r>
          <a:r>
            <a:rPr lang="en-US" altLang="ja-JP" sz="1400">
              <a:solidFill>
                <a:schemeClr val="dk1"/>
              </a:solidFill>
              <a:effectLst/>
              <a:latin typeface="ＭＳ ゴシック"/>
              <a:ea typeface="ＭＳ ゴシック"/>
              <a:cs typeface="+mn-cs"/>
            </a:rPr>
            <a:t>3</a:t>
          </a:r>
          <a:r>
            <a:rPr lang="ja-JP" altLang="en-US"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9,954</a:t>
          </a:r>
          <a:r>
            <a:rPr lang="ja-JP" altLang="en-US" sz="1400">
              <a:solidFill>
                <a:schemeClr val="dk1"/>
              </a:solidFill>
              <a:effectLst/>
              <a:latin typeface="ＭＳ ゴシック"/>
              <a:ea typeface="ＭＳ ゴシック"/>
              <a:cs typeface="+mn-cs"/>
            </a:rPr>
            <a:t>万円の増加、</a:t>
          </a:r>
          <a:r>
            <a:rPr lang="ja-JP" altLang="ja-JP" sz="1400">
              <a:solidFill>
                <a:schemeClr val="dk1"/>
              </a:solidFill>
              <a:effectLst/>
              <a:latin typeface="ＭＳ ゴシック"/>
              <a:ea typeface="ＭＳ ゴシック"/>
              <a:cs typeface="+mn-cs"/>
            </a:rPr>
            <a:t>また退職手当負担見込額が約</a:t>
          </a:r>
          <a:r>
            <a:rPr lang="en-US" altLang="ja-JP" sz="1400">
              <a:solidFill>
                <a:schemeClr val="dk1"/>
              </a:solidFill>
              <a:effectLst/>
              <a:latin typeface="ＭＳ ゴシック"/>
              <a:ea typeface="ＭＳ ゴシック"/>
              <a:cs typeface="+mn-cs"/>
            </a:rPr>
            <a:t>2</a:t>
          </a:r>
          <a:r>
            <a:rPr lang="ja-JP" altLang="ja-JP" sz="1400">
              <a:solidFill>
                <a:schemeClr val="dk1"/>
              </a:solidFill>
              <a:effectLst/>
              <a:latin typeface="ＭＳ ゴシック"/>
              <a:ea typeface="ＭＳ ゴシック"/>
              <a:cs typeface="+mn-cs"/>
            </a:rPr>
            <a:t>億</a:t>
          </a:r>
          <a:r>
            <a:rPr lang="en-US" altLang="ja-JP" sz="1400">
              <a:solidFill>
                <a:schemeClr val="dk1"/>
              </a:solidFill>
              <a:effectLst/>
              <a:latin typeface="ＭＳ ゴシック"/>
              <a:ea typeface="ＭＳ ゴシック"/>
              <a:cs typeface="+mn-cs"/>
            </a:rPr>
            <a:t>2,186</a:t>
          </a:r>
          <a:r>
            <a:rPr lang="ja-JP" altLang="ja-JP" sz="1400">
              <a:solidFill>
                <a:schemeClr val="dk1"/>
              </a:solidFill>
              <a:effectLst/>
              <a:latin typeface="ＭＳ ゴシック"/>
              <a:ea typeface="ＭＳ ゴシック"/>
              <a:cs typeface="+mn-cs"/>
            </a:rPr>
            <a:t>万円減少した</a:t>
          </a:r>
          <a:r>
            <a:rPr lang="ja-JP" altLang="en-US" sz="1400">
              <a:solidFill>
                <a:schemeClr val="dk1"/>
              </a:solidFill>
              <a:effectLst/>
              <a:latin typeface="ＭＳ ゴシック"/>
              <a:ea typeface="ＭＳ ゴシック"/>
              <a:cs typeface="+mn-cs"/>
            </a:rPr>
            <a:t>ことによる</a:t>
          </a:r>
          <a:r>
            <a:rPr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来年度以降も地方債の償還額が増加し、充当可能基金残高の減少も見込まれる中、事業実施の適正化を図り、財政の健全化に努める。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令和２年度は一部事務組合の解散による返還金等により、財政調整基金残高が約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9,900</a:t>
          </a:r>
          <a:r>
            <a:rPr kumimoji="1" lang="ja-JP" altLang="en-US" sz="1300">
              <a:solidFill>
                <a:schemeClr val="dk1"/>
              </a:solidFill>
              <a:effectLst/>
              <a:latin typeface="ＭＳ ゴシック"/>
              <a:ea typeface="ＭＳ ゴシック"/>
              <a:cs typeface="+mn-cs"/>
            </a:rPr>
            <a:t>千円増加したことにより、基金全体として約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2,000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年度より財政調整基金を取崩したことにより基金残高</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減少</a:t>
          </a:r>
          <a:r>
            <a:rPr lang="ja-JP" altLang="en-US" sz="1300">
              <a:solidFill>
                <a:schemeClr val="dk1"/>
              </a:solidFill>
              <a:effectLst/>
              <a:latin typeface="ＭＳ ゴシック"/>
              <a:ea typeface="ＭＳ ゴシック"/>
              <a:cs typeface="+mn-cs"/>
            </a:rPr>
            <a:t>傾向が続いている</a:t>
          </a:r>
          <a:r>
            <a:rPr lang="ja-JP" altLang="ja-JP" sz="1300">
              <a:solidFill>
                <a:schemeClr val="dk1"/>
              </a:solidFill>
              <a:effectLst/>
              <a:latin typeface="ＭＳ ゴシック"/>
              <a:ea typeface="ＭＳ ゴシック"/>
              <a:cs typeface="+mn-cs"/>
            </a:rPr>
            <a:t>。今後も、限りある予算の効率性を高め、持続可能な財政運営に努める。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ja-JP" sz="1300">
              <a:solidFill>
                <a:schemeClr val="dk1"/>
              </a:solidFill>
              <a:effectLst/>
              <a:latin typeface="ＭＳ ゴシック"/>
              <a:ea typeface="ＭＳ ゴシック"/>
              <a:cs typeface="+mn-cs"/>
            </a:rPr>
            <a:t>　地域振興基金：市民の連帯の強化、地域の振興等に要する経費の財源に充てる基金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体力づくりセンター整備基金：体力づくりセンターの整備に要する資金に充てるための基金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国営十津川紀ノ川二期事業費償還基金：国が行った国営十津川紀の川二期事業の負担金の償還財源の効率的な運用を図るための基金</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：公共施設整備のため</a:t>
          </a:r>
          <a:r>
            <a:rPr lang="en-US" altLang="ja-JP" sz="1300">
              <a:solidFill>
                <a:schemeClr val="dk1"/>
              </a:solidFill>
              <a:effectLst/>
              <a:latin typeface="ＭＳ ゴシック"/>
              <a:ea typeface="ＭＳ ゴシック"/>
              <a:cs typeface="+mn-cs"/>
            </a:rPr>
            <a:t>1</a:t>
          </a:r>
          <a:r>
            <a:rPr lang="ja-JP" altLang="ja-JP"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9,000</a:t>
          </a:r>
          <a:r>
            <a:rPr lang="ja-JP" altLang="ja-JP" sz="1300">
              <a:solidFill>
                <a:schemeClr val="dk1"/>
              </a:solidFill>
              <a:effectLst/>
              <a:latin typeface="ＭＳ ゴシック"/>
              <a:ea typeface="ＭＳ ゴシック"/>
              <a:cs typeface="+mn-cs"/>
            </a:rPr>
            <a:t>万円を取崩した。</a:t>
          </a:r>
          <a:endParaRPr lang="ja-JP" altLang="ja-JP" sz="1300">
            <a:effectLst/>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a:t>
          </a:r>
          <a:r>
            <a:rPr lang="en-US" altLang="ja-JP" sz="1300">
              <a:solidFill>
                <a:schemeClr val="dk1"/>
              </a:solidFill>
              <a:effectLst/>
              <a:latin typeface="ＭＳ ゴシック"/>
              <a:ea typeface="ＭＳ ゴシック"/>
              <a:cs typeface="+mn-cs"/>
            </a:rPr>
            <a:t>1,900</a:t>
          </a:r>
          <a:r>
            <a:rPr lang="ja-JP" altLang="ja-JP" sz="1300">
              <a:solidFill>
                <a:schemeClr val="dk1"/>
              </a:solidFill>
              <a:effectLst/>
              <a:latin typeface="ＭＳ ゴシック"/>
              <a:ea typeface="ＭＳ ゴシック"/>
              <a:cs typeface="+mn-cs"/>
            </a:rPr>
            <a:t>万円を取崩し、体力づくりセンター運営収益金</a:t>
          </a:r>
          <a:r>
            <a:rPr lang="en-US" altLang="ja-JP" sz="1300">
              <a:solidFill>
                <a:schemeClr val="dk1"/>
              </a:solidFill>
              <a:effectLst/>
              <a:latin typeface="ＭＳ ゴシック"/>
              <a:ea typeface="ＭＳ ゴシック"/>
              <a:cs typeface="+mn-cs"/>
            </a:rPr>
            <a:t/>
          </a:r>
          <a:br>
            <a:rPr lang="en-US" altLang="ja-JP" sz="1300">
              <a:solidFill>
                <a:schemeClr val="dk1"/>
              </a:solidFill>
              <a:effectLst/>
              <a:latin typeface="ＭＳ ゴシック"/>
              <a:ea typeface="ＭＳ ゴシック"/>
              <a:cs typeface="+mn-cs"/>
            </a:rPr>
          </a:b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約</a:t>
          </a:r>
          <a:r>
            <a:rPr lang="en-US" altLang="ja-JP" sz="1300">
              <a:solidFill>
                <a:schemeClr val="dk1"/>
              </a:solidFill>
              <a:effectLst/>
              <a:latin typeface="ＭＳ ゴシック"/>
              <a:ea typeface="ＭＳ ゴシック"/>
              <a:cs typeface="+mn-cs"/>
            </a:rPr>
            <a:t>900</a:t>
          </a:r>
          <a:r>
            <a:rPr lang="ja-JP" altLang="ja-JP" sz="1300">
              <a:solidFill>
                <a:schemeClr val="dk1"/>
              </a:solidFill>
              <a:effectLst/>
              <a:latin typeface="ＭＳ ゴシック"/>
              <a:ea typeface="ＭＳ ゴシック"/>
              <a:cs typeface="+mn-cs"/>
            </a:rPr>
            <a:t>万円を積み立てたことによる。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国営十津川紀ノ川二期工事費償還基金：国営十津川紀ノ川二期工事費償還のため約</a:t>
          </a:r>
          <a:r>
            <a:rPr lang="en-US" altLang="ja-JP" sz="1300">
              <a:solidFill>
                <a:schemeClr val="dk1"/>
              </a:solidFill>
              <a:effectLst/>
              <a:latin typeface="ＭＳ ゴシック"/>
              <a:ea typeface="ＭＳ ゴシック"/>
              <a:cs typeface="+mn-cs"/>
            </a:rPr>
            <a:t>2,630</a:t>
          </a:r>
          <a:r>
            <a:rPr lang="ja-JP" altLang="ja-JP" sz="1300">
              <a:solidFill>
                <a:schemeClr val="dk1"/>
              </a:solidFill>
              <a:effectLst/>
              <a:latin typeface="ＭＳ ゴシック"/>
              <a:ea typeface="ＭＳ ゴシック"/>
              <a:cs typeface="+mn-cs"/>
            </a:rPr>
            <a:t>万円を取崩した。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令和</a:t>
          </a:r>
          <a:r>
            <a:rPr lang="ja-JP" altLang="en-US" sz="1300">
              <a:solidFill>
                <a:schemeClr val="dk1"/>
              </a:solidFill>
              <a:effectLst/>
              <a:latin typeface="ＭＳ ゴシック"/>
              <a:ea typeface="ＭＳ ゴシック"/>
              <a:cs typeface="+mn-cs"/>
            </a:rPr>
            <a:t>２</a:t>
          </a:r>
          <a:r>
            <a:rPr lang="ja-JP" altLang="ja-JP" sz="1300">
              <a:solidFill>
                <a:schemeClr val="dk1"/>
              </a:solidFill>
              <a:effectLst/>
              <a:latin typeface="ＭＳ ゴシック"/>
              <a:ea typeface="ＭＳ ゴシック"/>
              <a:cs typeface="+mn-cs"/>
            </a:rPr>
            <a:t>年度は</a:t>
          </a:r>
          <a:r>
            <a:rPr lang="ja-JP" altLang="en-US" sz="1300">
              <a:solidFill>
                <a:schemeClr val="dk1"/>
              </a:solidFill>
              <a:effectLst/>
              <a:latin typeface="ＭＳ ゴシック"/>
              <a:ea typeface="ＭＳ ゴシック"/>
              <a:cs typeface="+mn-cs"/>
            </a:rPr>
            <a:t>財源不足により</a:t>
          </a:r>
          <a:r>
            <a:rPr lang="en-US" altLang="ja-JP" sz="1300">
              <a:solidFill>
                <a:sysClr val="windowText" lastClr="000000"/>
              </a:solidFill>
              <a:effectLst/>
              <a:latin typeface="ＭＳ ゴシック"/>
              <a:ea typeface="ＭＳ ゴシック"/>
              <a:cs typeface="+mn-cs"/>
            </a:rPr>
            <a:t>1</a:t>
          </a:r>
          <a:r>
            <a:rPr lang="ja-JP" altLang="ja-JP" sz="1300">
              <a:solidFill>
                <a:sysClr val="windowText" lastClr="000000"/>
              </a:solidFill>
              <a:effectLst/>
              <a:latin typeface="ＭＳ ゴシック"/>
              <a:ea typeface="ＭＳ ゴシック"/>
              <a:cs typeface="+mn-cs"/>
            </a:rPr>
            <a:t>億</a:t>
          </a:r>
          <a:r>
            <a:rPr lang="en-US" altLang="ja-JP" sz="1300">
              <a:solidFill>
                <a:sysClr val="windowText" lastClr="000000"/>
              </a:solidFill>
              <a:effectLst/>
              <a:latin typeface="ＭＳ ゴシック"/>
              <a:ea typeface="ＭＳ ゴシック"/>
              <a:cs typeface="+mn-cs"/>
            </a:rPr>
            <a:t>600</a:t>
          </a:r>
          <a:r>
            <a:rPr lang="ja-JP" altLang="ja-JP" sz="1300">
              <a:solidFill>
                <a:sysClr val="windowText" lastClr="000000"/>
              </a:solidFill>
              <a:effectLst/>
              <a:latin typeface="ＭＳ ゴシック"/>
              <a:ea typeface="ＭＳ ゴシック"/>
              <a:cs typeface="+mn-cs"/>
            </a:rPr>
            <a:t>万円</a:t>
          </a:r>
          <a:r>
            <a:rPr lang="ja-JP" altLang="ja-JP" sz="1300">
              <a:solidFill>
                <a:schemeClr val="dk1"/>
              </a:solidFill>
              <a:effectLst/>
              <a:latin typeface="ＭＳ ゴシック"/>
              <a:ea typeface="ＭＳ ゴシック"/>
              <a:cs typeface="+mn-cs"/>
            </a:rPr>
            <a:t>の基金を取崩し</a:t>
          </a:r>
          <a:r>
            <a:rPr lang="ja-JP" altLang="en-US" sz="1300">
              <a:solidFill>
                <a:schemeClr val="dk1"/>
              </a:solidFill>
              <a:effectLst/>
              <a:latin typeface="ＭＳ ゴシック"/>
              <a:ea typeface="ＭＳ ゴシック"/>
              <a:cs typeface="+mn-cs"/>
            </a:rPr>
            <a:t>を行ったが、加入していた一部事務組合の解散</a:t>
          </a:r>
          <a:r>
            <a:rPr kumimoji="1" lang="ja-JP" altLang="ja-JP" sz="1300">
              <a:solidFill>
                <a:schemeClr val="dk1"/>
              </a:solidFill>
              <a:effectLst/>
              <a:latin typeface="ＭＳ ゴシック"/>
              <a:ea typeface="ＭＳ ゴシック"/>
              <a:cs typeface="+mn-cs"/>
            </a:rPr>
            <a:t>による返還金</a:t>
          </a:r>
          <a:r>
            <a:rPr lang="ja-JP" altLang="en-US" sz="1300">
              <a:solidFill>
                <a:schemeClr val="dk1"/>
              </a:solidFill>
              <a:effectLst/>
              <a:latin typeface="ＭＳ ゴシック"/>
              <a:ea typeface="ＭＳ ゴシック"/>
              <a:cs typeface="+mn-cs"/>
            </a:rPr>
            <a:t>等により約</a:t>
          </a:r>
          <a:r>
            <a:rPr lang="en-US" altLang="ja-JP" sz="1300">
              <a:solidFill>
                <a:schemeClr val="dk1"/>
              </a:solidFill>
              <a:effectLst/>
              <a:latin typeface="ＭＳ ゴシック"/>
              <a:ea typeface="ＭＳ ゴシック"/>
              <a:cs typeface="+mn-cs"/>
            </a:rPr>
            <a:t>3</a:t>
          </a:r>
          <a:r>
            <a:rPr lang="ja-JP" altLang="en-US"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9,954</a:t>
          </a:r>
          <a:r>
            <a:rPr lang="ja-JP" altLang="en-US" sz="1300">
              <a:solidFill>
                <a:schemeClr val="dk1"/>
              </a:solidFill>
              <a:effectLst/>
              <a:latin typeface="ＭＳ ゴシック"/>
              <a:ea typeface="ＭＳ ゴシック"/>
              <a:cs typeface="+mn-cs"/>
            </a:rPr>
            <a:t>万円の残高の増額となっている</a:t>
          </a:r>
          <a:r>
            <a:rPr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年度より財政調整基金を取崩している。今後も、限りある予算の効率性を高め、財政調整基金に頼らない</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減債基金は令和</a:t>
          </a:r>
          <a:r>
            <a:rPr lang="ja-JP" altLang="en-US" sz="1300">
              <a:solidFill>
                <a:schemeClr val="dk1"/>
              </a:solidFill>
              <a:effectLst/>
              <a:latin typeface="ＭＳ ゴシック"/>
              <a:ea typeface="ＭＳ ゴシック"/>
              <a:cs typeface="+mn-cs"/>
            </a:rPr>
            <a:t>２</a:t>
          </a:r>
          <a:r>
            <a:rPr lang="ja-JP" altLang="ja-JP" sz="1300">
              <a:solidFill>
                <a:schemeClr val="dk1"/>
              </a:solidFill>
              <a:effectLst/>
              <a:latin typeface="ＭＳ ゴシック"/>
              <a:ea typeface="ＭＳ ゴシック"/>
              <a:cs typeface="+mn-cs"/>
            </a:rPr>
            <a:t>年度には取崩しも積立も行っていない。</a:t>
          </a:r>
          <a:endParaRPr lang="en-US" altLang="ja-JP" sz="1300">
            <a:solidFill>
              <a:schemeClr val="dk1"/>
            </a:solidFill>
            <a:effectLst/>
            <a:latin typeface="ＭＳ ゴシック"/>
            <a:ea typeface="ＭＳ ゴシック"/>
            <a:cs typeface="+mn-cs"/>
          </a:endParaRPr>
        </a:p>
        <a:p>
          <a:pPr eaLnBrk="1" fontAlgn="auto" latinLnBrk="0" hangingPunct="1"/>
          <a:endParaRPr lang="en-US" altLang="ja-JP" sz="1300">
            <a:solidFill>
              <a:schemeClr val="dk1"/>
            </a:solidFill>
            <a:effectLst/>
            <a:latin typeface="ＭＳ ゴシック"/>
            <a:ea typeface="ＭＳ ゴシック"/>
            <a:cs typeface="+mn-cs"/>
          </a:endParaRPr>
        </a:p>
        <a:p>
          <a:pPr eaLnBrk="1" fontAlgn="auto" latinLnBrk="0" hangingPunct="1"/>
          <a:endParaRPr lang="en-US" altLang="ja-JP" sz="1300">
            <a:solidFill>
              <a:schemeClr val="dk1"/>
            </a:solidFill>
            <a:effectLst/>
            <a:latin typeface="ＭＳ ゴシック"/>
            <a:ea typeface="ＭＳ ゴシック"/>
            <a:cs typeface="+mn-cs"/>
          </a:endParaRPr>
        </a:p>
        <a:p>
          <a:pPr eaLnBrk="1" fontAlgn="auto" latinLnBrk="0" hangingPunct="1"/>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減債基金は平成</a:t>
          </a:r>
          <a:r>
            <a:rPr lang="en-US" altLang="ja-JP" sz="1300">
              <a:solidFill>
                <a:schemeClr val="dk1"/>
              </a:solidFill>
              <a:effectLst/>
              <a:latin typeface="ＭＳ ゴシック"/>
              <a:ea typeface="ＭＳ ゴシック"/>
              <a:cs typeface="+mn-cs"/>
            </a:rPr>
            <a:t>20</a:t>
          </a:r>
          <a:r>
            <a:rPr lang="ja-JP" altLang="ja-JP" sz="1300">
              <a:solidFill>
                <a:schemeClr val="dk1"/>
              </a:solidFill>
              <a:effectLst/>
              <a:latin typeface="ＭＳ ゴシック"/>
              <a:ea typeface="ＭＳ ゴシック"/>
              <a:cs typeface="+mn-cs"/>
            </a:rPr>
            <a:t>年度以降取崩しも積立も行っていない。今後も基金の維持に努める。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19</v>
      </c>
      <c r="M3" s="45"/>
      <c r="N3" s="45"/>
      <c r="O3" s="45"/>
      <c r="P3" s="45"/>
      <c r="Q3" s="45"/>
      <c r="R3" s="95"/>
      <c r="S3" s="95"/>
      <c r="T3" s="95"/>
      <c r="U3" s="95"/>
      <c r="V3" s="112"/>
      <c r="W3" s="127" t="s">
        <v>138</v>
      </c>
      <c r="X3" s="137"/>
      <c r="Y3" s="137"/>
      <c r="Z3" s="137"/>
      <c r="AA3" s="137"/>
      <c r="AB3" s="22"/>
      <c r="AC3" s="95" t="s">
        <v>139</v>
      </c>
      <c r="AD3" s="137"/>
      <c r="AE3" s="137"/>
      <c r="AF3" s="137"/>
      <c r="AG3" s="137"/>
      <c r="AH3" s="137"/>
      <c r="AI3" s="137"/>
      <c r="AJ3" s="137"/>
      <c r="AK3" s="137"/>
      <c r="AL3" s="164"/>
      <c r="AM3" s="127" t="s">
        <v>140</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144</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145</v>
      </c>
      <c r="CU3" s="137"/>
      <c r="CV3" s="137"/>
      <c r="CW3" s="137"/>
      <c r="CX3" s="137"/>
      <c r="CY3" s="137"/>
      <c r="CZ3" s="137"/>
      <c r="DA3" s="164"/>
      <c r="DB3" s="127" t="s">
        <v>149</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21279643</v>
      </c>
      <c r="BO4" s="218"/>
      <c r="BP4" s="218"/>
      <c r="BQ4" s="218"/>
      <c r="BR4" s="218"/>
      <c r="BS4" s="218"/>
      <c r="BT4" s="218"/>
      <c r="BU4" s="221"/>
      <c r="BV4" s="215">
        <v>15164759</v>
      </c>
      <c r="BW4" s="218"/>
      <c r="BX4" s="218"/>
      <c r="BY4" s="218"/>
      <c r="BZ4" s="218"/>
      <c r="CA4" s="218"/>
      <c r="CB4" s="218"/>
      <c r="CC4" s="221"/>
      <c r="CD4" s="224" t="s">
        <v>153</v>
      </c>
      <c r="CE4" s="225"/>
      <c r="CF4" s="225"/>
      <c r="CG4" s="225"/>
      <c r="CH4" s="225"/>
      <c r="CI4" s="225"/>
      <c r="CJ4" s="225"/>
      <c r="CK4" s="225"/>
      <c r="CL4" s="225"/>
      <c r="CM4" s="225"/>
      <c r="CN4" s="225"/>
      <c r="CO4" s="225"/>
      <c r="CP4" s="225"/>
      <c r="CQ4" s="225"/>
      <c r="CR4" s="225"/>
      <c r="CS4" s="228"/>
      <c r="CT4" s="231">
        <v>0.9</v>
      </c>
      <c r="CU4" s="239"/>
      <c r="CV4" s="239"/>
      <c r="CW4" s="239"/>
      <c r="CX4" s="239"/>
      <c r="CY4" s="239"/>
      <c r="CZ4" s="239"/>
      <c r="DA4" s="247"/>
      <c r="DB4" s="231">
        <v>1.9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154</v>
      </c>
      <c r="AN5" s="59"/>
      <c r="AO5" s="59"/>
      <c r="AP5" s="59"/>
      <c r="AQ5" s="59"/>
      <c r="AR5" s="59"/>
      <c r="AS5" s="59"/>
      <c r="AT5" s="64"/>
      <c r="AU5" s="183" t="s">
        <v>61</v>
      </c>
      <c r="AV5" s="139"/>
      <c r="AW5" s="139"/>
      <c r="AX5" s="139"/>
      <c r="AY5" s="191" t="s">
        <v>141</v>
      </c>
      <c r="AZ5" s="199"/>
      <c r="BA5" s="199"/>
      <c r="BB5" s="199"/>
      <c r="BC5" s="199"/>
      <c r="BD5" s="199"/>
      <c r="BE5" s="199"/>
      <c r="BF5" s="199"/>
      <c r="BG5" s="199"/>
      <c r="BH5" s="199"/>
      <c r="BI5" s="199"/>
      <c r="BJ5" s="199"/>
      <c r="BK5" s="199"/>
      <c r="BL5" s="199"/>
      <c r="BM5" s="211"/>
      <c r="BN5" s="216">
        <v>21046910</v>
      </c>
      <c r="BO5" s="219"/>
      <c r="BP5" s="219"/>
      <c r="BQ5" s="219"/>
      <c r="BR5" s="219"/>
      <c r="BS5" s="219"/>
      <c r="BT5" s="219"/>
      <c r="BU5" s="222"/>
      <c r="BV5" s="216">
        <v>14772710</v>
      </c>
      <c r="BW5" s="219"/>
      <c r="BX5" s="219"/>
      <c r="BY5" s="219"/>
      <c r="BZ5" s="219"/>
      <c r="CA5" s="219"/>
      <c r="CB5" s="219"/>
      <c r="CC5" s="222"/>
      <c r="CD5" s="193" t="s">
        <v>156</v>
      </c>
      <c r="CE5" s="201"/>
      <c r="CF5" s="201"/>
      <c r="CG5" s="201"/>
      <c r="CH5" s="201"/>
      <c r="CI5" s="201"/>
      <c r="CJ5" s="201"/>
      <c r="CK5" s="201"/>
      <c r="CL5" s="201"/>
      <c r="CM5" s="201"/>
      <c r="CN5" s="201"/>
      <c r="CO5" s="201"/>
      <c r="CP5" s="201"/>
      <c r="CQ5" s="201"/>
      <c r="CR5" s="201"/>
      <c r="CS5" s="213"/>
      <c r="CT5" s="232">
        <v>97.9</v>
      </c>
      <c r="CU5" s="240"/>
      <c r="CV5" s="240"/>
      <c r="CW5" s="240"/>
      <c r="CX5" s="240"/>
      <c r="CY5" s="240"/>
      <c r="CZ5" s="240"/>
      <c r="DA5" s="248"/>
      <c r="DB5" s="232">
        <v>98.2</v>
      </c>
      <c r="DC5" s="240"/>
      <c r="DD5" s="240"/>
      <c r="DE5" s="240"/>
      <c r="DF5" s="240"/>
      <c r="DG5" s="240"/>
      <c r="DH5" s="240"/>
      <c r="DI5" s="248"/>
      <c r="DJ5" s="1"/>
      <c r="DK5" s="1"/>
      <c r="DL5" s="1"/>
      <c r="DM5" s="1"/>
      <c r="DN5" s="1"/>
      <c r="DO5" s="1"/>
    </row>
    <row r="6" spans="1:119" ht="18.75" customHeight="1">
      <c r="A6" s="2"/>
      <c r="B6" s="8" t="s">
        <v>157</v>
      </c>
      <c r="C6" s="25"/>
      <c r="D6" s="25"/>
      <c r="E6" s="48"/>
      <c r="F6" s="48"/>
      <c r="G6" s="48"/>
      <c r="H6" s="48"/>
      <c r="I6" s="48"/>
      <c r="J6" s="48"/>
      <c r="K6" s="48"/>
      <c r="L6" s="48" t="s">
        <v>161</v>
      </c>
      <c r="M6" s="48"/>
      <c r="N6" s="48"/>
      <c r="O6" s="48"/>
      <c r="P6" s="48"/>
      <c r="Q6" s="48"/>
      <c r="R6" s="51"/>
      <c r="S6" s="51"/>
      <c r="T6" s="51"/>
      <c r="U6" s="51"/>
      <c r="V6" s="115"/>
      <c r="W6" s="130" t="s">
        <v>164</v>
      </c>
      <c r="X6" s="57"/>
      <c r="Y6" s="57"/>
      <c r="Z6" s="57"/>
      <c r="AA6" s="57"/>
      <c r="AB6" s="25"/>
      <c r="AC6" s="145" t="s">
        <v>165</v>
      </c>
      <c r="AD6" s="153"/>
      <c r="AE6" s="153"/>
      <c r="AF6" s="153"/>
      <c r="AG6" s="153"/>
      <c r="AH6" s="153"/>
      <c r="AI6" s="153"/>
      <c r="AJ6" s="153"/>
      <c r="AK6" s="153"/>
      <c r="AL6" s="167"/>
      <c r="AM6" s="175" t="s">
        <v>70</v>
      </c>
      <c r="AN6" s="59"/>
      <c r="AO6" s="59"/>
      <c r="AP6" s="59"/>
      <c r="AQ6" s="59"/>
      <c r="AR6" s="59"/>
      <c r="AS6" s="59"/>
      <c r="AT6" s="64"/>
      <c r="AU6" s="183" t="s">
        <v>61</v>
      </c>
      <c r="AV6" s="139"/>
      <c r="AW6" s="139"/>
      <c r="AX6" s="139"/>
      <c r="AY6" s="191" t="s">
        <v>168</v>
      </c>
      <c r="AZ6" s="199"/>
      <c r="BA6" s="199"/>
      <c r="BB6" s="199"/>
      <c r="BC6" s="199"/>
      <c r="BD6" s="199"/>
      <c r="BE6" s="199"/>
      <c r="BF6" s="199"/>
      <c r="BG6" s="199"/>
      <c r="BH6" s="199"/>
      <c r="BI6" s="199"/>
      <c r="BJ6" s="199"/>
      <c r="BK6" s="199"/>
      <c r="BL6" s="199"/>
      <c r="BM6" s="211"/>
      <c r="BN6" s="216">
        <v>232733</v>
      </c>
      <c r="BO6" s="219"/>
      <c r="BP6" s="219"/>
      <c r="BQ6" s="219"/>
      <c r="BR6" s="219"/>
      <c r="BS6" s="219"/>
      <c r="BT6" s="219"/>
      <c r="BU6" s="222"/>
      <c r="BV6" s="216">
        <v>392049</v>
      </c>
      <c r="BW6" s="219"/>
      <c r="BX6" s="219"/>
      <c r="BY6" s="219"/>
      <c r="BZ6" s="219"/>
      <c r="CA6" s="219"/>
      <c r="CB6" s="219"/>
      <c r="CC6" s="222"/>
      <c r="CD6" s="193" t="s">
        <v>169</v>
      </c>
      <c r="CE6" s="201"/>
      <c r="CF6" s="201"/>
      <c r="CG6" s="201"/>
      <c r="CH6" s="201"/>
      <c r="CI6" s="201"/>
      <c r="CJ6" s="201"/>
      <c r="CK6" s="201"/>
      <c r="CL6" s="201"/>
      <c r="CM6" s="201"/>
      <c r="CN6" s="201"/>
      <c r="CO6" s="201"/>
      <c r="CP6" s="201"/>
      <c r="CQ6" s="201"/>
      <c r="CR6" s="201"/>
      <c r="CS6" s="213"/>
      <c r="CT6" s="233">
        <v>102.7</v>
      </c>
      <c r="CU6" s="241"/>
      <c r="CV6" s="241"/>
      <c r="CW6" s="241"/>
      <c r="CX6" s="241"/>
      <c r="CY6" s="241"/>
      <c r="CZ6" s="241"/>
      <c r="DA6" s="249"/>
      <c r="DB6" s="233">
        <v>102.8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170</v>
      </c>
      <c r="AN7" s="59"/>
      <c r="AO7" s="59"/>
      <c r="AP7" s="59"/>
      <c r="AQ7" s="59"/>
      <c r="AR7" s="59"/>
      <c r="AS7" s="59"/>
      <c r="AT7" s="64"/>
      <c r="AU7" s="183" t="s">
        <v>61</v>
      </c>
      <c r="AV7" s="139"/>
      <c r="AW7" s="139"/>
      <c r="AX7" s="139"/>
      <c r="AY7" s="191" t="s">
        <v>171</v>
      </c>
      <c r="AZ7" s="199"/>
      <c r="BA7" s="199"/>
      <c r="BB7" s="199"/>
      <c r="BC7" s="199"/>
      <c r="BD7" s="199"/>
      <c r="BE7" s="199"/>
      <c r="BF7" s="199"/>
      <c r="BG7" s="199"/>
      <c r="BH7" s="199"/>
      <c r="BI7" s="199"/>
      <c r="BJ7" s="199"/>
      <c r="BK7" s="199"/>
      <c r="BL7" s="199"/>
      <c r="BM7" s="211"/>
      <c r="BN7" s="216">
        <v>142150</v>
      </c>
      <c r="BO7" s="219"/>
      <c r="BP7" s="219"/>
      <c r="BQ7" s="219"/>
      <c r="BR7" s="219"/>
      <c r="BS7" s="219"/>
      <c r="BT7" s="219"/>
      <c r="BU7" s="222"/>
      <c r="BV7" s="216">
        <v>220957</v>
      </c>
      <c r="BW7" s="219"/>
      <c r="BX7" s="219"/>
      <c r="BY7" s="219"/>
      <c r="BZ7" s="219"/>
      <c r="CA7" s="219"/>
      <c r="CB7" s="219"/>
      <c r="CC7" s="222"/>
      <c r="CD7" s="193" t="s">
        <v>172</v>
      </c>
      <c r="CE7" s="201"/>
      <c r="CF7" s="201"/>
      <c r="CG7" s="201"/>
      <c r="CH7" s="201"/>
      <c r="CI7" s="201"/>
      <c r="CJ7" s="201"/>
      <c r="CK7" s="201"/>
      <c r="CL7" s="201"/>
      <c r="CM7" s="201"/>
      <c r="CN7" s="201"/>
      <c r="CO7" s="201"/>
      <c r="CP7" s="201"/>
      <c r="CQ7" s="201"/>
      <c r="CR7" s="201"/>
      <c r="CS7" s="213"/>
      <c r="CT7" s="216">
        <v>9556903</v>
      </c>
      <c r="CU7" s="219"/>
      <c r="CV7" s="219"/>
      <c r="CW7" s="219"/>
      <c r="CX7" s="219"/>
      <c r="CY7" s="219"/>
      <c r="CZ7" s="219"/>
      <c r="DA7" s="222"/>
      <c r="DB7" s="216">
        <v>9096671</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173</v>
      </c>
      <c r="AN8" s="59"/>
      <c r="AO8" s="59"/>
      <c r="AP8" s="59"/>
      <c r="AQ8" s="59"/>
      <c r="AR8" s="59"/>
      <c r="AS8" s="59"/>
      <c r="AT8" s="64"/>
      <c r="AU8" s="183" t="s">
        <v>177</v>
      </c>
      <c r="AV8" s="139"/>
      <c r="AW8" s="139"/>
      <c r="AX8" s="139"/>
      <c r="AY8" s="191" t="s">
        <v>178</v>
      </c>
      <c r="AZ8" s="199"/>
      <c r="BA8" s="199"/>
      <c r="BB8" s="199"/>
      <c r="BC8" s="199"/>
      <c r="BD8" s="199"/>
      <c r="BE8" s="199"/>
      <c r="BF8" s="199"/>
      <c r="BG8" s="199"/>
      <c r="BH8" s="199"/>
      <c r="BI8" s="199"/>
      <c r="BJ8" s="199"/>
      <c r="BK8" s="199"/>
      <c r="BL8" s="199"/>
      <c r="BM8" s="211"/>
      <c r="BN8" s="216">
        <v>90583</v>
      </c>
      <c r="BO8" s="219"/>
      <c r="BP8" s="219"/>
      <c r="BQ8" s="219"/>
      <c r="BR8" s="219"/>
      <c r="BS8" s="219"/>
      <c r="BT8" s="219"/>
      <c r="BU8" s="222"/>
      <c r="BV8" s="216">
        <v>171092</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0.52</v>
      </c>
      <c r="CU8" s="242"/>
      <c r="CV8" s="242"/>
      <c r="CW8" s="242"/>
      <c r="CX8" s="242"/>
      <c r="CY8" s="242"/>
      <c r="CZ8" s="242"/>
      <c r="DA8" s="250"/>
      <c r="DB8" s="234">
        <v>0.53</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14</v>
      </c>
      <c r="M9" s="75"/>
      <c r="N9" s="75"/>
      <c r="O9" s="75"/>
      <c r="P9" s="75"/>
      <c r="Q9" s="87"/>
      <c r="R9" s="98">
        <v>36832</v>
      </c>
      <c r="S9" s="107"/>
      <c r="T9" s="107"/>
      <c r="U9" s="107"/>
      <c r="V9" s="117"/>
      <c r="W9" s="127" t="s">
        <v>181</v>
      </c>
      <c r="X9" s="137"/>
      <c r="Y9" s="137"/>
      <c r="Z9" s="137"/>
      <c r="AA9" s="137"/>
      <c r="AB9" s="137"/>
      <c r="AC9" s="137"/>
      <c r="AD9" s="137"/>
      <c r="AE9" s="137"/>
      <c r="AF9" s="137"/>
      <c r="AG9" s="137"/>
      <c r="AH9" s="137"/>
      <c r="AI9" s="137"/>
      <c r="AJ9" s="137"/>
      <c r="AK9" s="137"/>
      <c r="AL9" s="164"/>
      <c r="AM9" s="175" t="s">
        <v>182</v>
      </c>
      <c r="AN9" s="59"/>
      <c r="AO9" s="59"/>
      <c r="AP9" s="59"/>
      <c r="AQ9" s="59"/>
      <c r="AR9" s="59"/>
      <c r="AS9" s="59"/>
      <c r="AT9" s="64"/>
      <c r="AU9" s="183" t="s">
        <v>61</v>
      </c>
      <c r="AV9" s="139"/>
      <c r="AW9" s="139"/>
      <c r="AX9" s="139"/>
      <c r="AY9" s="191" t="s">
        <v>62</v>
      </c>
      <c r="AZ9" s="199"/>
      <c r="BA9" s="199"/>
      <c r="BB9" s="199"/>
      <c r="BC9" s="199"/>
      <c r="BD9" s="199"/>
      <c r="BE9" s="199"/>
      <c r="BF9" s="199"/>
      <c r="BG9" s="199"/>
      <c r="BH9" s="199"/>
      <c r="BI9" s="199"/>
      <c r="BJ9" s="199"/>
      <c r="BK9" s="199"/>
      <c r="BL9" s="199"/>
      <c r="BM9" s="211"/>
      <c r="BN9" s="216">
        <v>-80509</v>
      </c>
      <c r="BO9" s="219"/>
      <c r="BP9" s="219"/>
      <c r="BQ9" s="219"/>
      <c r="BR9" s="219"/>
      <c r="BS9" s="219"/>
      <c r="BT9" s="219"/>
      <c r="BU9" s="222"/>
      <c r="BV9" s="216">
        <v>1581</v>
      </c>
      <c r="BW9" s="219"/>
      <c r="BX9" s="219"/>
      <c r="BY9" s="219"/>
      <c r="BZ9" s="219"/>
      <c r="CA9" s="219"/>
      <c r="CB9" s="219"/>
      <c r="CC9" s="222"/>
      <c r="CD9" s="193" t="s">
        <v>59</v>
      </c>
      <c r="CE9" s="201"/>
      <c r="CF9" s="201"/>
      <c r="CG9" s="201"/>
      <c r="CH9" s="201"/>
      <c r="CI9" s="201"/>
      <c r="CJ9" s="201"/>
      <c r="CK9" s="201"/>
      <c r="CL9" s="201"/>
      <c r="CM9" s="201"/>
      <c r="CN9" s="201"/>
      <c r="CO9" s="201"/>
      <c r="CP9" s="201"/>
      <c r="CQ9" s="201"/>
      <c r="CR9" s="201"/>
      <c r="CS9" s="213"/>
      <c r="CT9" s="232">
        <v>14.8</v>
      </c>
      <c r="CU9" s="240"/>
      <c r="CV9" s="240"/>
      <c r="CW9" s="240"/>
      <c r="CX9" s="240"/>
      <c r="CY9" s="240"/>
      <c r="CZ9" s="240"/>
      <c r="DA9" s="248"/>
      <c r="DB9" s="232">
        <v>13.9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36635</v>
      </c>
      <c r="S10" s="81"/>
      <c r="T10" s="81"/>
      <c r="U10" s="81"/>
      <c r="V10" s="118"/>
      <c r="W10" s="128"/>
      <c r="X10" s="55"/>
      <c r="Y10" s="55"/>
      <c r="Z10" s="55"/>
      <c r="AA10" s="55"/>
      <c r="AB10" s="55"/>
      <c r="AC10" s="55"/>
      <c r="AD10" s="55"/>
      <c r="AE10" s="55"/>
      <c r="AF10" s="55"/>
      <c r="AG10" s="55"/>
      <c r="AH10" s="55"/>
      <c r="AI10" s="55"/>
      <c r="AJ10" s="55"/>
      <c r="AK10" s="55"/>
      <c r="AL10" s="165"/>
      <c r="AM10" s="175" t="s">
        <v>186</v>
      </c>
      <c r="AN10" s="59"/>
      <c r="AO10" s="59"/>
      <c r="AP10" s="59"/>
      <c r="AQ10" s="59"/>
      <c r="AR10" s="59"/>
      <c r="AS10" s="59"/>
      <c r="AT10" s="64"/>
      <c r="AU10" s="183" t="s">
        <v>61</v>
      </c>
      <c r="AV10" s="139"/>
      <c r="AW10" s="139"/>
      <c r="AX10" s="139"/>
      <c r="AY10" s="191" t="s">
        <v>188</v>
      </c>
      <c r="AZ10" s="199"/>
      <c r="BA10" s="199"/>
      <c r="BB10" s="199"/>
      <c r="BC10" s="199"/>
      <c r="BD10" s="199"/>
      <c r="BE10" s="199"/>
      <c r="BF10" s="199"/>
      <c r="BG10" s="199"/>
      <c r="BH10" s="199"/>
      <c r="BI10" s="199"/>
      <c r="BJ10" s="199"/>
      <c r="BK10" s="199"/>
      <c r="BL10" s="199"/>
      <c r="BM10" s="211"/>
      <c r="BN10" s="216">
        <v>507536</v>
      </c>
      <c r="BO10" s="219"/>
      <c r="BP10" s="219"/>
      <c r="BQ10" s="219"/>
      <c r="BR10" s="219"/>
      <c r="BS10" s="219"/>
      <c r="BT10" s="219"/>
      <c r="BU10" s="222"/>
      <c r="BV10" s="216">
        <v>1605</v>
      </c>
      <c r="BW10" s="219"/>
      <c r="BX10" s="219"/>
      <c r="BY10" s="219"/>
      <c r="BZ10" s="219"/>
      <c r="CA10" s="219"/>
      <c r="CB10" s="219"/>
      <c r="CC10" s="222"/>
      <c r="CD10" s="224" t="s">
        <v>189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192</v>
      </c>
      <c r="M11" s="60"/>
      <c r="N11" s="60"/>
      <c r="O11" s="60"/>
      <c r="P11" s="60"/>
      <c r="Q11" s="65"/>
      <c r="R11" s="99" t="s">
        <v>194</v>
      </c>
      <c r="S11" s="108"/>
      <c r="T11" s="108"/>
      <c r="U11" s="108"/>
      <c r="V11" s="119"/>
      <c r="W11" s="128"/>
      <c r="X11" s="55"/>
      <c r="Y11" s="55"/>
      <c r="Z11" s="55"/>
      <c r="AA11" s="55"/>
      <c r="AB11" s="55"/>
      <c r="AC11" s="55"/>
      <c r="AD11" s="55"/>
      <c r="AE11" s="55"/>
      <c r="AF11" s="55"/>
      <c r="AG11" s="55"/>
      <c r="AH11" s="55"/>
      <c r="AI11" s="55"/>
      <c r="AJ11" s="55"/>
      <c r="AK11" s="55"/>
      <c r="AL11" s="165"/>
      <c r="AM11" s="175" t="s">
        <v>196</v>
      </c>
      <c r="AN11" s="59"/>
      <c r="AO11" s="59"/>
      <c r="AP11" s="59"/>
      <c r="AQ11" s="59"/>
      <c r="AR11" s="59"/>
      <c r="AS11" s="59"/>
      <c r="AT11" s="64"/>
      <c r="AU11" s="183" t="s">
        <v>61</v>
      </c>
      <c r="AV11" s="139"/>
      <c r="AW11" s="139"/>
      <c r="AX11" s="139"/>
      <c r="AY11" s="191" t="s">
        <v>197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200</v>
      </c>
      <c r="CE11" s="201"/>
      <c r="CF11" s="201"/>
      <c r="CG11" s="201"/>
      <c r="CH11" s="201"/>
      <c r="CI11" s="201"/>
      <c r="CJ11" s="201"/>
      <c r="CK11" s="201"/>
      <c r="CL11" s="201"/>
      <c r="CM11" s="201"/>
      <c r="CN11" s="201"/>
      <c r="CO11" s="201"/>
      <c r="CP11" s="201"/>
      <c r="CQ11" s="201"/>
      <c r="CR11" s="201"/>
      <c r="CS11" s="213"/>
      <c r="CT11" s="234" t="s">
        <v>201</v>
      </c>
      <c r="CU11" s="242"/>
      <c r="CV11" s="242"/>
      <c r="CW11" s="242"/>
      <c r="CX11" s="242"/>
      <c r="CY11" s="242"/>
      <c r="CZ11" s="242"/>
      <c r="DA11" s="250"/>
      <c r="DB11" s="234" t="s">
        <v>201</v>
      </c>
      <c r="DC11" s="242"/>
      <c r="DD11" s="242"/>
      <c r="DE11" s="242"/>
      <c r="DF11" s="242"/>
      <c r="DG11" s="242"/>
      <c r="DH11" s="242"/>
      <c r="DI11" s="250"/>
      <c r="DJ11" s="1"/>
      <c r="DK11" s="1"/>
      <c r="DL11" s="1"/>
      <c r="DM11" s="1"/>
      <c r="DN11" s="1"/>
      <c r="DO11" s="1"/>
    </row>
    <row r="12" spans="1:119" ht="18.75" customHeight="1">
      <c r="A12" s="2"/>
      <c r="B12" s="11" t="s">
        <v>203</v>
      </c>
      <c r="C12" s="28"/>
      <c r="D12" s="28"/>
      <c r="E12" s="28"/>
      <c r="F12" s="28"/>
      <c r="G12" s="28"/>
      <c r="H12" s="28"/>
      <c r="I12" s="28"/>
      <c r="J12" s="28"/>
      <c r="K12" s="61"/>
      <c r="L12" s="67" t="s">
        <v>204</v>
      </c>
      <c r="M12" s="76"/>
      <c r="N12" s="76"/>
      <c r="O12" s="76"/>
      <c r="P12" s="76"/>
      <c r="Q12" s="88"/>
      <c r="R12" s="100">
        <v>37562</v>
      </c>
      <c r="S12" s="109"/>
      <c r="T12" s="109"/>
      <c r="U12" s="109"/>
      <c r="V12" s="120"/>
      <c r="W12" s="132" t="s">
        <v>10</v>
      </c>
      <c r="X12" s="139"/>
      <c r="Y12" s="139"/>
      <c r="Z12" s="139"/>
      <c r="AA12" s="139"/>
      <c r="AB12" s="144"/>
      <c r="AC12" s="148" t="s">
        <v>206</v>
      </c>
      <c r="AD12" s="155"/>
      <c r="AE12" s="155"/>
      <c r="AF12" s="155"/>
      <c r="AG12" s="158"/>
      <c r="AH12" s="148" t="s">
        <v>208</v>
      </c>
      <c r="AI12" s="155"/>
      <c r="AJ12" s="155"/>
      <c r="AK12" s="155"/>
      <c r="AL12" s="170"/>
      <c r="AM12" s="175" t="s">
        <v>210</v>
      </c>
      <c r="AN12" s="59"/>
      <c r="AO12" s="59"/>
      <c r="AP12" s="59"/>
      <c r="AQ12" s="59"/>
      <c r="AR12" s="59"/>
      <c r="AS12" s="59"/>
      <c r="AT12" s="64"/>
      <c r="AU12" s="183" t="s">
        <v>61</v>
      </c>
      <c r="AV12" s="139"/>
      <c r="AW12" s="139"/>
      <c r="AX12" s="139"/>
      <c r="AY12" s="191" t="s">
        <v>213</v>
      </c>
      <c r="AZ12" s="199"/>
      <c r="BA12" s="199"/>
      <c r="BB12" s="199"/>
      <c r="BC12" s="199"/>
      <c r="BD12" s="199"/>
      <c r="BE12" s="199"/>
      <c r="BF12" s="199"/>
      <c r="BG12" s="199"/>
      <c r="BH12" s="199"/>
      <c r="BI12" s="199"/>
      <c r="BJ12" s="199"/>
      <c r="BK12" s="199"/>
      <c r="BL12" s="199"/>
      <c r="BM12" s="211"/>
      <c r="BN12" s="216">
        <v>108000</v>
      </c>
      <c r="BO12" s="219"/>
      <c r="BP12" s="219"/>
      <c r="BQ12" s="219"/>
      <c r="BR12" s="219"/>
      <c r="BS12" s="219"/>
      <c r="BT12" s="219"/>
      <c r="BU12" s="222"/>
      <c r="BV12" s="216">
        <v>143000</v>
      </c>
      <c r="BW12" s="219"/>
      <c r="BX12" s="219"/>
      <c r="BY12" s="219"/>
      <c r="BZ12" s="219"/>
      <c r="CA12" s="219"/>
      <c r="CB12" s="219"/>
      <c r="CC12" s="222"/>
      <c r="CD12" s="193" t="s">
        <v>214</v>
      </c>
      <c r="CE12" s="201"/>
      <c r="CF12" s="201"/>
      <c r="CG12" s="201"/>
      <c r="CH12" s="201"/>
      <c r="CI12" s="201"/>
      <c r="CJ12" s="201"/>
      <c r="CK12" s="201"/>
      <c r="CL12" s="201"/>
      <c r="CM12" s="201"/>
      <c r="CN12" s="201"/>
      <c r="CO12" s="201"/>
      <c r="CP12" s="201"/>
      <c r="CQ12" s="201"/>
      <c r="CR12" s="201"/>
      <c r="CS12" s="213"/>
      <c r="CT12" s="234" t="s">
        <v>201</v>
      </c>
      <c r="CU12" s="242"/>
      <c r="CV12" s="242"/>
      <c r="CW12" s="242"/>
      <c r="CX12" s="242"/>
      <c r="CY12" s="242"/>
      <c r="CZ12" s="242"/>
      <c r="DA12" s="250"/>
      <c r="DB12" s="234" t="s">
        <v>201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216</v>
      </c>
      <c r="N13" s="83"/>
      <c r="O13" s="83"/>
      <c r="P13" s="83"/>
      <c r="Q13" s="89"/>
      <c r="R13" s="101">
        <v>37144</v>
      </c>
      <c r="S13" s="110"/>
      <c r="T13" s="110"/>
      <c r="U13" s="110"/>
      <c r="V13" s="121"/>
      <c r="W13" s="130" t="s">
        <v>146</v>
      </c>
      <c r="X13" s="57"/>
      <c r="Y13" s="57"/>
      <c r="Z13" s="57"/>
      <c r="AA13" s="57"/>
      <c r="AB13" s="25"/>
      <c r="AC13" s="73">
        <v>547</v>
      </c>
      <c r="AD13" s="81"/>
      <c r="AE13" s="81"/>
      <c r="AF13" s="81"/>
      <c r="AG13" s="85"/>
      <c r="AH13" s="73">
        <v>550</v>
      </c>
      <c r="AI13" s="81"/>
      <c r="AJ13" s="81"/>
      <c r="AK13" s="81"/>
      <c r="AL13" s="118"/>
      <c r="AM13" s="175" t="s">
        <v>218</v>
      </c>
      <c r="AN13" s="59"/>
      <c r="AO13" s="59"/>
      <c r="AP13" s="59"/>
      <c r="AQ13" s="59"/>
      <c r="AR13" s="59"/>
      <c r="AS13" s="59"/>
      <c r="AT13" s="64"/>
      <c r="AU13" s="183" t="s">
        <v>177</v>
      </c>
      <c r="AV13" s="139"/>
      <c r="AW13" s="139"/>
      <c r="AX13" s="139"/>
      <c r="AY13" s="191" t="s">
        <v>220</v>
      </c>
      <c r="AZ13" s="199"/>
      <c r="BA13" s="199"/>
      <c r="BB13" s="199"/>
      <c r="BC13" s="199"/>
      <c r="BD13" s="199"/>
      <c r="BE13" s="199"/>
      <c r="BF13" s="199"/>
      <c r="BG13" s="199"/>
      <c r="BH13" s="199"/>
      <c r="BI13" s="199"/>
      <c r="BJ13" s="199"/>
      <c r="BK13" s="199"/>
      <c r="BL13" s="199"/>
      <c r="BM13" s="211"/>
      <c r="BN13" s="216">
        <v>319027</v>
      </c>
      <c r="BO13" s="219"/>
      <c r="BP13" s="219"/>
      <c r="BQ13" s="219"/>
      <c r="BR13" s="219"/>
      <c r="BS13" s="219"/>
      <c r="BT13" s="219"/>
      <c r="BU13" s="222"/>
      <c r="BV13" s="216">
        <v>-139814</v>
      </c>
      <c r="BW13" s="219"/>
      <c r="BX13" s="219"/>
      <c r="BY13" s="219"/>
      <c r="BZ13" s="219"/>
      <c r="CA13" s="219"/>
      <c r="CB13" s="219"/>
      <c r="CC13" s="222"/>
      <c r="CD13" s="193" t="s">
        <v>221</v>
      </c>
      <c r="CE13" s="201"/>
      <c r="CF13" s="201"/>
      <c r="CG13" s="201"/>
      <c r="CH13" s="201"/>
      <c r="CI13" s="201"/>
      <c r="CJ13" s="201"/>
      <c r="CK13" s="201"/>
      <c r="CL13" s="201"/>
      <c r="CM13" s="201"/>
      <c r="CN13" s="201"/>
      <c r="CO13" s="201"/>
      <c r="CP13" s="201"/>
      <c r="CQ13" s="201"/>
      <c r="CR13" s="201"/>
      <c r="CS13" s="213"/>
      <c r="CT13" s="232">
        <v>8.5</v>
      </c>
      <c r="CU13" s="240"/>
      <c r="CV13" s="240"/>
      <c r="CW13" s="240"/>
      <c r="CX13" s="240"/>
      <c r="CY13" s="240"/>
      <c r="CZ13" s="240"/>
      <c r="DA13" s="248"/>
      <c r="DB13" s="232">
        <v>7.9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222</v>
      </c>
      <c r="M14" s="78"/>
      <c r="N14" s="78"/>
      <c r="O14" s="78"/>
      <c r="P14" s="78"/>
      <c r="Q14" s="90"/>
      <c r="R14" s="101">
        <v>37393</v>
      </c>
      <c r="S14" s="110"/>
      <c r="T14" s="110"/>
      <c r="U14" s="110"/>
      <c r="V14" s="121"/>
      <c r="W14" s="129"/>
      <c r="X14" s="58"/>
      <c r="Y14" s="58"/>
      <c r="Z14" s="58"/>
      <c r="AA14" s="58"/>
      <c r="AB14" s="24"/>
      <c r="AC14" s="149">
        <v>3.5</v>
      </c>
      <c r="AD14" s="156"/>
      <c r="AE14" s="156"/>
      <c r="AF14" s="156"/>
      <c r="AG14" s="159"/>
      <c r="AH14" s="149">
        <v>3.6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226</v>
      </c>
      <c r="CE14" s="202"/>
      <c r="CF14" s="202"/>
      <c r="CG14" s="202"/>
      <c r="CH14" s="202"/>
      <c r="CI14" s="202"/>
      <c r="CJ14" s="202"/>
      <c r="CK14" s="202"/>
      <c r="CL14" s="202"/>
      <c r="CM14" s="202"/>
      <c r="CN14" s="202"/>
      <c r="CO14" s="202"/>
      <c r="CP14" s="202"/>
      <c r="CQ14" s="202"/>
      <c r="CR14" s="202"/>
      <c r="CS14" s="214"/>
      <c r="CT14" s="236">
        <v>47.8</v>
      </c>
      <c r="CU14" s="244"/>
      <c r="CV14" s="244"/>
      <c r="CW14" s="244"/>
      <c r="CX14" s="244"/>
      <c r="CY14" s="244"/>
      <c r="CZ14" s="244"/>
      <c r="DA14" s="252"/>
      <c r="DB14" s="236">
        <v>57.2</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216</v>
      </c>
      <c r="N15" s="83"/>
      <c r="O15" s="83"/>
      <c r="P15" s="83"/>
      <c r="Q15" s="89"/>
      <c r="R15" s="101">
        <v>36999</v>
      </c>
      <c r="S15" s="110"/>
      <c r="T15" s="110"/>
      <c r="U15" s="110"/>
      <c r="V15" s="121"/>
      <c r="W15" s="130" t="s">
        <v>8</v>
      </c>
      <c r="X15" s="57"/>
      <c r="Y15" s="57"/>
      <c r="Z15" s="57"/>
      <c r="AA15" s="57"/>
      <c r="AB15" s="25"/>
      <c r="AC15" s="73">
        <v>4643</v>
      </c>
      <c r="AD15" s="81"/>
      <c r="AE15" s="81"/>
      <c r="AF15" s="81"/>
      <c r="AG15" s="85"/>
      <c r="AH15" s="73">
        <v>4792</v>
      </c>
      <c r="AI15" s="81"/>
      <c r="AJ15" s="81"/>
      <c r="AK15" s="81"/>
      <c r="AL15" s="118"/>
      <c r="AM15" s="175"/>
      <c r="AN15" s="59"/>
      <c r="AO15" s="59"/>
      <c r="AP15" s="59"/>
      <c r="AQ15" s="59"/>
      <c r="AR15" s="59"/>
      <c r="AS15" s="59"/>
      <c r="AT15" s="64"/>
      <c r="AU15" s="183"/>
      <c r="AV15" s="139"/>
      <c r="AW15" s="139"/>
      <c r="AX15" s="139"/>
      <c r="AY15" s="190" t="s">
        <v>227</v>
      </c>
      <c r="AZ15" s="198"/>
      <c r="BA15" s="198"/>
      <c r="BB15" s="198"/>
      <c r="BC15" s="198"/>
      <c r="BD15" s="198"/>
      <c r="BE15" s="198"/>
      <c r="BF15" s="198"/>
      <c r="BG15" s="198"/>
      <c r="BH15" s="198"/>
      <c r="BI15" s="198"/>
      <c r="BJ15" s="198"/>
      <c r="BK15" s="198"/>
      <c r="BL15" s="198"/>
      <c r="BM15" s="210"/>
      <c r="BN15" s="215">
        <v>4148337</v>
      </c>
      <c r="BO15" s="218"/>
      <c r="BP15" s="218"/>
      <c r="BQ15" s="218"/>
      <c r="BR15" s="218"/>
      <c r="BS15" s="218"/>
      <c r="BT15" s="218"/>
      <c r="BU15" s="221"/>
      <c r="BV15" s="215">
        <v>3888739</v>
      </c>
      <c r="BW15" s="218"/>
      <c r="BX15" s="218"/>
      <c r="BY15" s="218"/>
      <c r="BZ15" s="218"/>
      <c r="CA15" s="218"/>
      <c r="CB15" s="218"/>
      <c r="CC15" s="221"/>
      <c r="CD15" s="224" t="s">
        <v>215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194</v>
      </c>
      <c r="S16" s="111"/>
      <c r="T16" s="111"/>
      <c r="U16" s="111"/>
      <c r="V16" s="122"/>
      <c r="W16" s="129"/>
      <c r="X16" s="58"/>
      <c r="Y16" s="58"/>
      <c r="Z16" s="58"/>
      <c r="AA16" s="58"/>
      <c r="AB16" s="24"/>
      <c r="AC16" s="149">
        <v>29.9</v>
      </c>
      <c r="AD16" s="156"/>
      <c r="AE16" s="156"/>
      <c r="AF16" s="156"/>
      <c r="AG16" s="159"/>
      <c r="AH16" s="149">
        <v>31.8</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8000487</v>
      </c>
      <c r="BO16" s="219"/>
      <c r="BP16" s="219"/>
      <c r="BQ16" s="219"/>
      <c r="BR16" s="219"/>
      <c r="BS16" s="219"/>
      <c r="BT16" s="219"/>
      <c r="BU16" s="222"/>
      <c r="BV16" s="216">
        <v>7544605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229</v>
      </c>
      <c r="S17" s="111"/>
      <c r="T17" s="111"/>
      <c r="U17" s="111"/>
      <c r="V17" s="122"/>
      <c r="W17" s="130" t="s">
        <v>95</v>
      </c>
      <c r="X17" s="57"/>
      <c r="Y17" s="57"/>
      <c r="Z17" s="57"/>
      <c r="AA17" s="57"/>
      <c r="AB17" s="25"/>
      <c r="AC17" s="73">
        <v>10325</v>
      </c>
      <c r="AD17" s="81"/>
      <c r="AE17" s="81"/>
      <c r="AF17" s="81"/>
      <c r="AG17" s="85"/>
      <c r="AH17" s="73">
        <v>9730</v>
      </c>
      <c r="AI17" s="81"/>
      <c r="AJ17" s="81"/>
      <c r="AK17" s="81"/>
      <c r="AL17" s="118"/>
      <c r="AM17" s="175"/>
      <c r="AN17" s="59"/>
      <c r="AO17" s="59"/>
      <c r="AP17" s="59"/>
      <c r="AQ17" s="59"/>
      <c r="AR17" s="59"/>
      <c r="AS17" s="59"/>
      <c r="AT17" s="64"/>
      <c r="AU17" s="183"/>
      <c r="AV17" s="139"/>
      <c r="AW17" s="139"/>
      <c r="AX17" s="139"/>
      <c r="AY17" s="191" t="s">
        <v>230</v>
      </c>
      <c r="AZ17" s="199"/>
      <c r="BA17" s="199"/>
      <c r="BB17" s="199"/>
      <c r="BC17" s="199"/>
      <c r="BD17" s="199"/>
      <c r="BE17" s="199"/>
      <c r="BF17" s="199"/>
      <c r="BG17" s="199"/>
      <c r="BH17" s="199"/>
      <c r="BI17" s="199"/>
      <c r="BJ17" s="199"/>
      <c r="BK17" s="199"/>
      <c r="BL17" s="199"/>
      <c r="BM17" s="211"/>
      <c r="BN17" s="216">
        <v>5263986</v>
      </c>
      <c r="BO17" s="219"/>
      <c r="BP17" s="219"/>
      <c r="BQ17" s="219"/>
      <c r="BR17" s="219"/>
      <c r="BS17" s="219"/>
      <c r="BT17" s="219"/>
      <c r="BU17" s="222"/>
      <c r="BV17" s="216">
        <v>4960814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231</v>
      </c>
      <c r="C18" s="31"/>
      <c r="D18" s="31"/>
      <c r="E18" s="50"/>
      <c r="F18" s="50"/>
      <c r="G18" s="50"/>
      <c r="H18" s="50"/>
      <c r="I18" s="50"/>
      <c r="J18" s="50"/>
      <c r="K18" s="50"/>
      <c r="L18" s="71">
        <v>33.72</v>
      </c>
      <c r="M18" s="71"/>
      <c r="N18" s="71"/>
      <c r="O18" s="71"/>
      <c r="P18" s="71"/>
      <c r="Q18" s="71"/>
      <c r="R18" s="103"/>
      <c r="S18" s="103"/>
      <c r="T18" s="103"/>
      <c r="U18" s="103"/>
      <c r="V18" s="123"/>
      <c r="W18" s="131"/>
      <c r="X18" s="138"/>
      <c r="Y18" s="138"/>
      <c r="Z18" s="138"/>
      <c r="AA18" s="138"/>
      <c r="AB18" s="26"/>
      <c r="AC18" s="150">
        <v>66.5</v>
      </c>
      <c r="AD18" s="157"/>
      <c r="AE18" s="157"/>
      <c r="AF18" s="157"/>
      <c r="AG18" s="160"/>
      <c r="AH18" s="150">
        <v>64.599999999999994</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9405923</v>
      </c>
      <c r="BO18" s="219"/>
      <c r="BP18" s="219"/>
      <c r="BQ18" s="219"/>
      <c r="BR18" s="219"/>
      <c r="BS18" s="219"/>
      <c r="BT18" s="219"/>
      <c r="BU18" s="222"/>
      <c r="BV18" s="216">
        <v>9235106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68</v>
      </c>
      <c r="C19" s="31"/>
      <c r="D19" s="31"/>
      <c r="E19" s="50"/>
      <c r="F19" s="50"/>
      <c r="G19" s="50"/>
      <c r="H19" s="50"/>
      <c r="I19" s="50"/>
      <c r="J19" s="50"/>
      <c r="K19" s="50"/>
      <c r="L19" s="72">
        <v>1092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235</v>
      </c>
      <c r="AZ19" s="199"/>
      <c r="BA19" s="199"/>
      <c r="BB19" s="199"/>
      <c r="BC19" s="199"/>
      <c r="BD19" s="199"/>
      <c r="BE19" s="199"/>
      <c r="BF19" s="199"/>
      <c r="BG19" s="199"/>
      <c r="BH19" s="199"/>
      <c r="BI19" s="199"/>
      <c r="BJ19" s="199"/>
      <c r="BK19" s="199"/>
      <c r="BL19" s="199"/>
      <c r="BM19" s="211"/>
      <c r="BN19" s="216">
        <v>11496805</v>
      </c>
      <c r="BO19" s="219"/>
      <c r="BP19" s="219"/>
      <c r="BQ19" s="219"/>
      <c r="BR19" s="219"/>
      <c r="BS19" s="219"/>
      <c r="BT19" s="219"/>
      <c r="BU19" s="222"/>
      <c r="BV19" s="216">
        <v>10617198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239</v>
      </c>
      <c r="C20" s="31"/>
      <c r="D20" s="31"/>
      <c r="E20" s="50"/>
      <c r="F20" s="50"/>
      <c r="G20" s="50"/>
      <c r="H20" s="50"/>
      <c r="I20" s="50"/>
      <c r="J20" s="50"/>
      <c r="K20" s="50"/>
      <c r="L20" s="72">
        <v>13288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242</v>
      </c>
      <c r="C22" s="33"/>
      <c r="D22" s="42"/>
      <c r="E22" s="51" t="s">
        <v>10</v>
      </c>
      <c r="F22" s="57"/>
      <c r="G22" s="57"/>
      <c r="H22" s="57"/>
      <c r="I22" s="57"/>
      <c r="J22" s="57"/>
      <c r="K22" s="25"/>
      <c r="L22" s="51" t="s">
        <v>244</v>
      </c>
      <c r="M22" s="57"/>
      <c r="N22" s="57"/>
      <c r="O22" s="57"/>
      <c r="P22" s="25"/>
      <c r="Q22" s="93" t="s">
        <v>246</v>
      </c>
      <c r="R22" s="105"/>
      <c r="S22" s="105"/>
      <c r="T22" s="105"/>
      <c r="U22" s="105"/>
      <c r="V22" s="125"/>
      <c r="W22" s="133" t="s">
        <v>247</v>
      </c>
      <c r="X22" s="33"/>
      <c r="Y22" s="42"/>
      <c r="Z22" s="51" t="s">
        <v>10</v>
      </c>
      <c r="AA22" s="57"/>
      <c r="AB22" s="57"/>
      <c r="AC22" s="57"/>
      <c r="AD22" s="57"/>
      <c r="AE22" s="57"/>
      <c r="AF22" s="57"/>
      <c r="AG22" s="25"/>
      <c r="AH22" s="163" t="s">
        <v>183</v>
      </c>
      <c r="AI22" s="57"/>
      <c r="AJ22" s="57"/>
      <c r="AK22" s="57"/>
      <c r="AL22" s="25"/>
      <c r="AM22" s="163" t="s">
        <v>248</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20354272</v>
      </c>
      <c r="BO23" s="219"/>
      <c r="BP23" s="219"/>
      <c r="BQ23" s="219"/>
      <c r="BR23" s="219"/>
      <c r="BS23" s="219"/>
      <c r="BT23" s="219"/>
      <c r="BU23" s="222"/>
      <c r="BV23" s="216">
        <v>20101498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253</v>
      </c>
      <c r="F24" s="59"/>
      <c r="G24" s="59"/>
      <c r="H24" s="59"/>
      <c r="I24" s="59"/>
      <c r="J24" s="59"/>
      <c r="K24" s="64"/>
      <c r="L24" s="73">
        <v>1</v>
      </c>
      <c r="M24" s="81"/>
      <c r="N24" s="81"/>
      <c r="O24" s="81"/>
      <c r="P24" s="85"/>
      <c r="Q24" s="73">
        <v>4450</v>
      </c>
      <c r="R24" s="81"/>
      <c r="S24" s="81"/>
      <c r="T24" s="81"/>
      <c r="U24" s="81"/>
      <c r="V24" s="85"/>
      <c r="W24" s="134"/>
      <c r="X24" s="34"/>
      <c r="Y24" s="43"/>
      <c r="Z24" s="53" t="s">
        <v>254</v>
      </c>
      <c r="AA24" s="59"/>
      <c r="AB24" s="59"/>
      <c r="AC24" s="59"/>
      <c r="AD24" s="59"/>
      <c r="AE24" s="59"/>
      <c r="AF24" s="59"/>
      <c r="AG24" s="64"/>
      <c r="AH24" s="73">
        <v>258</v>
      </c>
      <c r="AI24" s="81"/>
      <c r="AJ24" s="81"/>
      <c r="AK24" s="81"/>
      <c r="AL24" s="85"/>
      <c r="AM24" s="73">
        <v>742782</v>
      </c>
      <c r="AN24" s="81"/>
      <c r="AO24" s="81"/>
      <c r="AP24" s="81"/>
      <c r="AQ24" s="81"/>
      <c r="AR24" s="85"/>
      <c r="AS24" s="73">
        <v>2879</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9078420</v>
      </c>
      <c r="BO24" s="219"/>
      <c r="BP24" s="219"/>
      <c r="BQ24" s="219"/>
      <c r="BR24" s="219"/>
      <c r="BS24" s="219"/>
      <c r="BT24" s="219"/>
      <c r="BU24" s="222"/>
      <c r="BV24" s="216">
        <v>9414737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257</v>
      </c>
      <c r="F25" s="59"/>
      <c r="G25" s="59"/>
      <c r="H25" s="59"/>
      <c r="I25" s="59"/>
      <c r="J25" s="59"/>
      <c r="K25" s="64"/>
      <c r="L25" s="73">
        <v>1</v>
      </c>
      <c r="M25" s="81"/>
      <c r="N25" s="81"/>
      <c r="O25" s="81"/>
      <c r="P25" s="85"/>
      <c r="Q25" s="73">
        <v>6290</v>
      </c>
      <c r="R25" s="81"/>
      <c r="S25" s="81"/>
      <c r="T25" s="81"/>
      <c r="U25" s="81"/>
      <c r="V25" s="85"/>
      <c r="W25" s="134"/>
      <c r="X25" s="34"/>
      <c r="Y25" s="43"/>
      <c r="Z25" s="53" t="s">
        <v>258</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2983865</v>
      </c>
      <c r="BO25" s="218"/>
      <c r="BP25" s="218"/>
      <c r="BQ25" s="218"/>
      <c r="BR25" s="218"/>
      <c r="BS25" s="218"/>
      <c r="BT25" s="218"/>
      <c r="BU25" s="221"/>
      <c r="BV25" s="215">
        <v>802605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259</v>
      </c>
      <c r="F26" s="59"/>
      <c r="G26" s="59"/>
      <c r="H26" s="59"/>
      <c r="I26" s="59"/>
      <c r="J26" s="59"/>
      <c r="K26" s="64"/>
      <c r="L26" s="73">
        <v>1</v>
      </c>
      <c r="M26" s="81"/>
      <c r="N26" s="81"/>
      <c r="O26" s="81"/>
      <c r="P26" s="85"/>
      <c r="Q26" s="73">
        <v>6500</v>
      </c>
      <c r="R26" s="81"/>
      <c r="S26" s="81"/>
      <c r="T26" s="81"/>
      <c r="U26" s="81"/>
      <c r="V26" s="85"/>
      <c r="W26" s="134"/>
      <c r="X26" s="34"/>
      <c r="Y26" s="43"/>
      <c r="Z26" s="53" t="s">
        <v>260</v>
      </c>
      <c r="AA26" s="143"/>
      <c r="AB26" s="143"/>
      <c r="AC26" s="143"/>
      <c r="AD26" s="143"/>
      <c r="AE26" s="143"/>
      <c r="AF26" s="143"/>
      <c r="AG26" s="161"/>
      <c r="AH26" s="73">
        <v>17</v>
      </c>
      <c r="AI26" s="81"/>
      <c r="AJ26" s="81"/>
      <c r="AK26" s="81"/>
      <c r="AL26" s="85"/>
      <c r="AM26" s="73">
        <v>48858</v>
      </c>
      <c r="AN26" s="81"/>
      <c r="AO26" s="81"/>
      <c r="AP26" s="81"/>
      <c r="AQ26" s="81"/>
      <c r="AR26" s="85"/>
      <c r="AS26" s="73">
        <v>2874</v>
      </c>
      <c r="AT26" s="81"/>
      <c r="AU26" s="81"/>
      <c r="AV26" s="81"/>
      <c r="AW26" s="81"/>
      <c r="AX26" s="118"/>
      <c r="AY26" s="193" t="s">
        <v>261</v>
      </c>
      <c r="AZ26" s="201"/>
      <c r="BA26" s="201"/>
      <c r="BB26" s="201"/>
      <c r="BC26" s="201"/>
      <c r="BD26" s="201"/>
      <c r="BE26" s="201"/>
      <c r="BF26" s="201"/>
      <c r="BG26" s="201"/>
      <c r="BH26" s="201"/>
      <c r="BI26" s="201"/>
      <c r="BJ26" s="201"/>
      <c r="BK26" s="201"/>
      <c r="BL26" s="201"/>
      <c r="BM26" s="213"/>
      <c r="BN26" s="216" t="s">
        <v>201</v>
      </c>
      <c r="BO26" s="219"/>
      <c r="BP26" s="219"/>
      <c r="BQ26" s="219"/>
      <c r="BR26" s="219"/>
      <c r="BS26" s="219"/>
      <c r="BT26" s="219"/>
      <c r="BU26" s="222"/>
      <c r="BV26" s="216" t="s">
        <v>201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262</v>
      </c>
      <c r="F27" s="59"/>
      <c r="G27" s="59"/>
      <c r="H27" s="59"/>
      <c r="I27" s="59"/>
      <c r="J27" s="59"/>
      <c r="K27" s="64"/>
      <c r="L27" s="73">
        <v>1</v>
      </c>
      <c r="M27" s="81"/>
      <c r="N27" s="81"/>
      <c r="O27" s="81"/>
      <c r="P27" s="85"/>
      <c r="Q27" s="73">
        <v>4700</v>
      </c>
      <c r="R27" s="81"/>
      <c r="S27" s="81"/>
      <c r="T27" s="81"/>
      <c r="U27" s="81"/>
      <c r="V27" s="85"/>
      <c r="W27" s="134"/>
      <c r="X27" s="34"/>
      <c r="Y27" s="43"/>
      <c r="Z27" s="53" t="s">
        <v>264</v>
      </c>
      <c r="AA27" s="59"/>
      <c r="AB27" s="59"/>
      <c r="AC27" s="59"/>
      <c r="AD27" s="59"/>
      <c r="AE27" s="59"/>
      <c r="AF27" s="59"/>
      <c r="AG27" s="64"/>
      <c r="AH27" s="73">
        <v>31</v>
      </c>
      <c r="AI27" s="81"/>
      <c r="AJ27" s="81"/>
      <c r="AK27" s="81"/>
      <c r="AL27" s="85"/>
      <c r="AM27" s="73">
        <v>79670</v>
      </c>
      <c r="AN27" s="81"/>
      <c r="AO27" s="81"/>
      <c r="AP27" s="81"/>
      <c r="AQ27" s="81"/>
      <c r="AR27" s="85"/>
      <c r="AS27" s="73">
        <v>2570</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318075</v>
      </c>
      <c r="BO27" s="220"/>
      <c r="BP27" s="220"/>
      <c r="BQ27" s="220"/>
      <c r="BR27" s="220"/>
      <c r="BS27" s="220"/>
      <c r="BT27" s="220"/>
      <c r="BU27" s="223"/>
      <c r="BV27" s="217">
        <v>317992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267</v>
      </c>
      <c r="F28" s="59"/>
      <c r="G28" s="59"/>
      <c r="H28" s="59"/>
      <c r="I28" s="59"/>
      <c r="J28" s="59"/>
      <c r="K28" s="64"/>
      <c r="L28" s="73">
        <v>1</v>
      </c>
      <c r="M28" s="81"/>
      <c r="N28" s="81"/>
      <c r="O28" s="81"/>
      <c r="P28" s="85"/>
      <c r="Q28" s="73">
        <v>4000</v>
      </c>
      <c r="R28" s="81"/>
      <c r="S28" s="81"/>
      <c r="T28" s="81"/>
      <c r="U28" s="81"/>
      <c r="V28" s="85"/>
      <c r="W28" s="134"/>
      <c r="X28" s="34"/>
      <c r="Y28" s="43"/>
      <c r="Z28" s="53" t="s">
        <v>37</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5" t="s">
        <v>270</v>
      </c>
      <c r="AZ28" s="203"/>
      <c r="BA28" s="203"/>
      <c r="BB28" s="206"/>
      <c r="BC28" s="190" t="s">
        <v>100</v>
      </c>
      <c r="BD28" s="198"/>
      <c r="BE28" s="198"/>
      <c r="BF28" s="198"/>
      <c r="BG28" s="198"/>
      <c r="BH28" s="198"/>
      <c r="BI28" s="198"/>
      <c r="BJ28" s="198"/>
      <c r="BK28" s="198"/>
      <c r="BL28" s="198"/>
      <c r="BM28" s="210"/>
      <c r="BN28" s="215">
        <v>2400476</v>
      </c>
      <c r="BO28" s="218"/>
      <c r="BP28" s="218"/>
      <c r="BQ28" s="218"/>
      <c r="BR28" s="218"/>
      <c r="BS28" s="218"/>
      <c r="BT28" s="218"/>
      <c r="BU28" s="221"/>
      <c r="BV28" s="215">
        <v>2000940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271</v>
      </c>
      <c r="F29" s="59"/>
      <c r="G29" s="59"/>
      <c r="H29" s="59"/>
      <c r="I29" s="59"/>
      <c r="J29" s="59"/>
      <c r="K29" s="64"/>
      <c r="L29" s="73">
        <v>13</v>
      </c>
      <c r="M29" s="81"/>
      <c r="N29" s="81"/>
      <c r="O29" s="81"/>
      <c r="P29" s="85"/>
      <c r="Q29" s="73">
        <v>3700</v>
      </c>
      <c r="R29" s="81"/>
      <c r="S29" s="81"/>
      <c r="T29" s="81"/>
      <c r="U29" s="81"/>
      <c r="V29" s="85"/>
      <c r="W29" s="135"/>
      <c r="X29" s="140"/>
      <c r="Y29" s="142"/>
      <c r="Z29" s="53" t="s">
        <v>273</v>
      </c>
      <c r="AA29" s="59"/>
      <c r="AB29" s="59"/>
      <c r="AC29" s="59"/>
      <c r="AD29" s="59"/>
      <c r="AE29" s="59"/>
      <c r="AF29" s="59"/>
      <c r="AG29" s="64"/>
      <c r="AH29" s="73">
        <v>289</v>
      </c>
      <c r="AI29" s="81"/>
      <c r="AJ29" s="81"/>
      <c r="AK29" s="81"/>
      <c r="AL29" s="85"/>
      <c r="AM29" s="73">
        <v>822452</v>
      </c>
      <c r="AN29" s="81"/>
      <c r="AO29" s="81"/>
      <c r="AP29" s="81"/>
      <c r="AQ29" s="81"/>
      <c r="AR29" s="85"/>
      <c r="AS29" s="73">
        <v>2846</v>
      </c>
      <c r="AT29" s="81"/>
      <c r="AU29" s="81"/>
      <c r="AV29" s="81"/>
      <c r="AW29" s="81"/>
      <c r="AX29" s="118"/>
      <c r="AY29" s="196"/>
      <c r="AZ29" s="204"/>
      <c r="BA29" s="204"/>
      <c r="BB29" s="207"/>
      <c r="BC29" s="191" t="s">
        <v>274</v>
      </c>
      <c r="BD29" s="199"/>
      <c r="BE29" s="199"/>
      <c r="BF29" s="199"/>
      <c r="BG29" s="199"/>
      <c r="BH29" s="199"/>
      <c r="BI29" s="199"/>
      <c r="BJ29" s="199"/>
      <c r="BK29" s="199"/>
      <c r="BL29" s="199"/>
      <c r="BM29" s="211"/>
      <c r="BN29" s="216">
        <v>1303</v>
      </c>
      <c r="BO29" s="219"/>
      <c r="BP29" s="219"/>
      <c r="BQ29" s="219"/>
      <c r="BR29" s="219"/>
      <c r="BS29" s="219"/>
      <c r="BT29" s="219"/>
      <c r="BU29" s="222"/>
      <c r="BV29" s="216">
        <v>1303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276</v>
      </c>
      <c r="X30" s="141"/>
      <c r="Y30" s="141"/>
      <c r="Z30" s="141"/>
      <c r="AA30" s="141"/>
      <c r="AB30" s="141"/>
      <c r="AC30" s="141"/>
      <c r="AD30" s="141"/>
      <c r="AE30" s="141"/>
      <c r="AF30" s="141"/>
      <c r="AG30" s="162"/>
      <c r="AH30" s="150">
        <v>96.1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60</v>
      </c>
      <c r="BD30" s="200"/>
      <c r="BE30" s="200"/>
      <c r="BF30" s="200"/>
      <c r="BG30" s="200"/>
      <c r="BH30" s="200"/>
      <c r="BI30" s="200"/>
      <c r="BJ30" s="200"/>
      <c r="BK30" s="200"/>
      <c r="BL30" s="200"/>
      <c r="BM30" s="212"/>
      <c r="BN30" s="217">
        <v>1920691</v>
      </c>
      <c r="BO30" s="220"/>
      <c r="BP30" s="220"/>
      <c r="BQ30" s="220"/>
      <c r="BR30" s="220"/>
      <c r="BS30" s="220"/>
      <c r="BT30" s="220"/>
      <c r="BU30" s="223"/>
      <c r="BV30" s="217">
        <v>1999848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187</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278</v>
      </c>
      <c r="AN32" s="36"/>
      <c r="AO32" s="36"/>
      <c r="AP32" s="36"/>
      <c r="AQ32" s="36"/>
      <c r="AR32" s="36"/>
      <c r="AS32" s="178"/>
      <c r="AT32" s="178"/>
      <c r="AU32" s="178"/>
      <c r="AV32" s="178"/>
      <c r="AW32" s="178"/>
      <c r="AX32" s="178"/>
      <c r="AY32" s="178"/>
      <c r="AZ32" s="178"/>
      <c r="BA32" s="178"/>
      <c r="BB32" s="36"/>
      <c r="BC32" s="178"/>
      <c r="BD32" s="36"/>
      <c r="BE32" s="178" t="s">
        <v>279</v>
      </c>
      <c r="BF32" s="36"/>
      <c r="BG32" s="36"/>
      <c r="BH32" s="36"/>
      <c r="BI32" s="36"/>
      <c r="BJ32" s="178"/>
      <c r="BK32" s="178"/>
      <c r="BL32" s="178"/>
      <c r="BM32" s="178"/>
      <c r="BN32" s="178"/>
      <c r="BO32" s="178"/>
      <c r="BP32" s="178"/>
      <c r="BQ32" s="178"/>
      <c r="BR32" s="36"/>
      <c r="BS32" s="36"/>
      <c r="BT32" s="36"/>
      <c r="BU32" s="36"/>
      <c r="BV32" s="36"/>
      <c r="BW32" s="36" t="s">
        <v>281</v>
      </c>
      <c r="BX32" s="36"/>
      <c r="BY32" s="36"/>
      <c r="BZ32" s="36"/>
      <c r="CA32" s="36"/>
      <c r="CB32" s="178"/>
      <c r="CC32" s="178"/>
      <c r="CD32" s="178"/>
      <c r="CE32" s="178"/>
      <c r="CF32" s="178"/>
      <c r="CG32" s="178"/>
      <c r="CH32" s="178"/>
      <c r="CI32" s="178"/>
      <c r="CJ32" s="178"/>
      <c r="CK32" s="178"/>
      <c r="CL32" s="178"/>
      <c r="CM32" s="178"/>
      <c r="CN32" s="178"/>
      <c r="CO32" s="178" t="s">
        <v>282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283</v>
      </c>
      <c r="F33" s="55"/>
      <c r="G33" s="55"/>
      <c r="H33" s="55"/>
      <c r="I33" s="55"/>
      <c r="J33" s="55"/>
      <c r="K33" s="55"/>
      <c r="L33" s="55"/>
      <c r="M33" s="55"/>
      <c r="N33" s="55"/>
      <c r="O33" s="55"/>
      <c r="P33" s="55"/>
      <c r="Q33" s="55"/>
      <c r="R33" s="55"/>
      <c r="S33" s="55"/>
      <c r="T33" s="55"/>
      <c r="U33" s="38" t="s">
        <v>121</v>
      </c>
      <c r="V33" s="38"/>
      <c r="W33" s="55" t="s">
        <v>283</v>
      </c>
      <c r="X33" s="55"/>
      <c r="Y33" s="55"/>
      <c r="Z33" s="55"/>
      <c r="AA33" s="55"/>
      <c r="AB33" s="55"/>
      <c r="AC33" s="55"/>
      <c r="AD33" s="55"/>
      <c r="AE33" s="55"/>
      <c r="AF33" s="55"/>
      <c r="AG33" s="55"/>
      <c r="AH33" s="55"/>
      <c r="AI33" s="55"/>
      <c r="AJ33" s="55"/>
      <c r="AK33" s="55"/>
      <c r="AL33" s="55"/>
      <c r="AM33" s="38" t="s">
        <v>121</v>
      </c>
      <c r="AN33" s="38"/>
      <c r="AO33" s="55" t="s">
        <v>283</v>
      </c>
      <c r="AP33" s="55"/>
      <c r="AQ33" s="55"/>
      <c r="AR33" s="55"/>
      <c r="AS33" s="55"/>
      <c r="AT33" s="55"/>
      <c r="AU33" s="55"/>
      <c r="AV33" s="55"/>
      <c r="AW33" s="55"/>
      <c r="AX33" s="55"/>
      <c r="AY33" s="55"/>
      <c r="AZ33" s="55"/>
      <c r="BA33" s="55"/>
      <c r="BB33" s="55"/>
      <c r="BC33" s="55"/>
      <c r="BD33" s="38"/>
      <c r="BE33" s="55" t="s">
        <v>285</v>
      </c>
      <c r="BF33" s="55"/>
      <c r="BG33" s="55" t="s">
        <v>166</v>
      </c>
      <c r="BH33" s="55"/>
      <c r="BI33" s="55"/>
      <c r="BJ33" s="55"/>
      <c r="BK33" s="55"/>
      <c r="BL33" s="55"/>
      <c r="BM33" s="55"/>
      <c r="BN33" s="55"/>
      <c r="BO33" s="55"/>
      <c r="BP33" s="55"/>
      <c r="BQ33" s="55"/>
      <c r="BR33" s="55"/>
      <c r="BS33" s="55"/>
      <c r="BT33" s="55"/>
      <c r="BU33" s="55"/>
      <c r="BV33" s="38"/>
      <c r="BW33" s="38" t="s">
        <v>285</v>
      </c>
      <c r="BX33" s="38"/>
      <c r="BY33" s="55" t="s">
        <v>110</v>
      </c>
      <c r="BZ33" s="55"/>
      <c r="CA33" s="55"/>
      <c r="CB33" s="55"/>
      <c r="CC33" s="55"/>
      <c r="CD33" s="55"/>
      <c r="CE33" s="55"/>
      <c r="CF33" s="55"/>
      <c r="CG33" s="55"/>
      <c r="CH33" s="55"/>
      <c r="CI33" s="55"/>
      <c r="CJ33" s="55"/>
      <c r="CK33" s="55"/>
      <c r="CL33" s="55"/>
      <c r="CM33" s="55"/>
      <c r="CN33" s="55"/>
      <c r="CO33" s="38" t="s">
        <v>121</v>
      </c>
      <c r="CP33" s="38"/>
      <c r="CQ33" s="55" t="s">
        <v>286</v>
      </c>
      <c r="CR33" s="55"/>
      <c r="CS33" s="55"/>
      <c r="CT33" s="55"/>
      <c r="CU33" s="55"/>
      <c r="CV33" s="55"/>
      <c r="CW33" s="55"/>
      <c r="CX33" s="55"/>
      <c r="CY33" s="55"/>
      <c r="CZ33" s="55"/>
      <c r="DA33" s="55"/>
      <c r="DB33" s="55"/>
      <c r="DC33" s="55"/>
      <c r="DD33" s="55"/>
      <c r="DE33" s="55"/>
      <c r="DF33" s="55"/>
      <c r="DG33" s="255" t="s">
        <v>77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奈良県葛城地区清掃事務組合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 xml:space="preserve">葛城市土地開発公社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〇</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f t="shared" ref="AM35:AM43" si="2">IF(AO35="","",AM34+1)</f>
        <v>11</v>
      </c>
      <c r="AN35" s="39"/>
      <c r="AO35" s="56" t="str">
        <f>IF('各会計、関係団体の財政状況及び健全化判断比率'!B34="","",'各会計、関係団体の財政状況及び健全化判断比率'!B34)</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奈良県市町村総合事務組合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奈良県信用保証協会</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〇</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住宅新築資金等貸付金特別会計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介護保険特別会計（介護サービス事業勘定）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葛城広域行政事務組合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 xml:space="preserve">葛城市シルバー人材センター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霊苑事業特別会計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葛城市・広陵町介護認定審査会特別会計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奈良広域水質検査センター組合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後期高齢者医療保険特別会計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奈良県住宅新築資金等貸付金回収管理組合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奈良県後期高齢者医療広域連合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奈良県広域消防組合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288</v>
      </c>
      <c r="C46" s="1"/>
      <c r="D46" s="1"/>
      <c r="E46" s="1" t="s">
        <v>147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293</v>
      </c>
    </row>
    <row r="50" spans="5:5">
      <c r="E50" s="1" t="s">
        <v>198</v>
      </c>
    </row>
    <row r="51" spans="5:5">
      <c r="E51" s="1" t="s">
        <v>296</v>
      </c>
    </row>
    <row r="52" spans="5:5">
      <c r="E52" s="1" t="s">
        <v>150</v>
      </c>
    </row>
    <row r="53" spans="5:5"/>
    <row r="54" spans="5:5"/>
    <row r="55" spans="5:5"/>
    <row r="56" spans="5:5"/>
  </sheetData>
  <sheetProtection algorithmName="SHA-512" hashValue="4W7jzbIDB0mfBQFDoQQJyQt6ljnOIkmJY7TIWlq4T01Rwx8uhyD1vR/ddqx2yOvgoePrSQOGRbSjLxDcPL/Bdg==" saltValue="Vpy2a9lQH492WSF7UJzj7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E1" workbookViewId="0">
      <selection activeCell="DD20" sqref="DD20:DP20"/>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287</v>
      </c>
      <c r="DI1" s="350"/>
      <c r="DJ1" s="350"/>
      <c r="DK1" s="350"/>
      <c r="DL1" s="350"/>
      <c r="DM1" s="350"/>
      <c r="DN1" s="357"/>
      <c r="DO1" s="1"/>
      <c r="DP1" s="349" t="s">
        <v>223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303</v>
      </c>
      <c r="S4" s="139"/>
      <c r="T4" s="139"/>
      <c r="U4" s="139"/>
      <c r="V4" s="139"/>
      <c r="W4" s="139"/>
      <c r="X4" s="139"/>
      <c r="Y4" s="144"/>
      <c r="Z4" s="183" t="s">
        <v>306</v>
      </c>
      <c r="AA4" s="139"/>
      <c r="AB4" s="139"/>
      <c r="AC4" s="144"/>
      <c r="AD4" s="183" t="s">
        <v>256</v>
      </c>
      <c r="AE4" s="139"/>
      <c r="AF4" s="139"/>
      <c r="AG4" s="139"/>
      <c r="AH4" s="139"/>
      <c r="AI4" s="139"/>
      <c r="AJ4" s="139"/>
      <c r="AK4" s="144"/>
      <c r="AL4" s="183" t="s">
        <v>306</v>
      </c>
      <c r="AM4" s="139"/>
      <c r="AN4" s="139"/>
      <c r="AO4" s="144"/>
      <c r="AP4" s="302" t="s">
        <v>309</v>
      </c>
      <c r="AQ4" s="302"/>
      <c r="AR4" s="302"/>
      <c r="AS4" s="302"/>
      <c r="AT4" s="302"/>
      <c r="AU4" s="302"/>
      <c r="AV4" s="302"/>
      <c r="AW4" s="302"/>
      <c r="AX4" s="302"/>
      <c r="AY4" s="302"/>
      <c r="AZ4" s="302"/>
      <c r="BA4" s="302"/>
      <c r="BB4" s="302"/>
      <c r="BC4" s="302"/>
      <c r="BD4" s="302"/>
      <c r="BE4" s="302"/>
      <c r="BF4" s="302"/>
      <c r="BG4" s="302" t="s">
        <v>289</v>
      </c>
      <c r="BH4" s="302"/>
      <c r="BI4" s="302"/>
      <c r="BJ4" s="302"/>
      <c r="BK4" s="302"/>
      <c r="BL4" s="302"/>
      <c r="BM4" s="302"/>
      <c r="BN4" s="302"/>
      <c r="BO4" s="302" t="s">
        <v>306</v>
      </c>
      <c r="BP4" s="302"/>
      <c r="BQ4" s="302"/>
      <c r="BR4" s="302"/>
      <c r="BS4" s="302" t="s">
        <v>310</v>
      </c>
      <c r="BT4" s="302"/>
      <c r="BU4" s="302"/>
      <c r="BV4" s="302"/>
      <c r="BW4" s="302"/>
      <c r="BX4" s="302"/>
      <c r="BY4" s="302"/>
      <c r="BZ4" s="302"/>
      <c r="CA4" s="302"/>
      <c r="CB4" s="302"/>
      <c r="CD4" s="183"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305</v>
      </c>
      <c r="C5" s="269"/>
      <c r="D5" s="269"/>
      <c r="E5" s="269"/>
      <c r="F5" s="269"/>
      <c r="G5" s="269"/>
      <c r="H5" s="269"/>
      <c r="I5" s="269"/>
      <c r="J5" s="269"/>
      <c r="K5" s="269"/>
      <c r="L5" s="269"/>
      <c r="M5" s="269"/>
      <c r="N5" s="269"/>
      <c r="O5" s="269"/>
      <c r="P5" s="269"/>
      <c r="Q5" s="272"/>
      <c r="R5" s="277">
        <v>4257167</v>
      </c>
      <c r="S5" s="280"/>
      <c r="T5" s="280"/>
      <c r="U5" s="280"/>
      <c r="V5" s="280"/>
      <c r="W5" s="280"/>
      <c r="X5" s="280"/>
      <c r="Y5" s="282"/>
      <c r="Z5" s="285">
        <v>20</v>
      </c>
      <c r="AA5" s="285"/>
      <c r="AB5" s="285"/>
      <c r="AC5" s="285"/>
      <c r="AD5" s="290">
        <v>4257167</v>
      </c>
      <c r="AE5" s="290"/>
      <c r="AF5" s="290"/>
      <c r="AG5" s="290"/>
      <c r="AH5" s="290"/>
      <c r="AI5" s="290"/>
      <c r="AJ5" s="290"/>
      <c r="AK5" s="290"/>
      <c r="AL5" s="295">
        <v>46.5</v>
      </c>
      <c r="AM5" s="297"/>
      <c r="AN5" s="297"/>
      <c r="AO5" s="299"/>
      <c r="AP5" s="262" t="s">
        <v>312</v>
      </c>
      <c r="AQ5" s="269"/>
      <c r="AR5" s="269"/>
      <c r="AS5" s="269"/>
      <c r="AT5" s="269"/>
      <c r="AU5" s="269"/>
      <c r="AV5" s="269"/>
      <c r="AW5" s="269"/>
      <c r="AX5" s="269"/>
      <c r="AY5" s="269"/>
      <c r="AZ5" s="269"/>
      <c r="BA5" s="269"/>
      <c r="BB5" s="269"/>
      <c r="BC5" s="269"/>
      <c r="BD5" s="269"/>
      <c r="BE5" s="269"/>
      <c r="BF5" s="272"/>
      <c r="BG5" s="278">
        <v>4257167</v>
      </c>
      <c r="BH5" s="219"/>
      <c r="BI5" s="219"/>
      <c r="BJ5" s="219"/>
      <c r="BK5" s="219"/>
      <c r="BL5" s="219"/>
      <c r="BM5" s="219"/>
      <c r="BN5" s="283"/>
      <c r="BO5" s="286">
        <v>100</v>
      </c>
      <c r="BP5" s="286"/>
      <c r="BQ5" s="286"/>
      <c r="BR5" s="286"/>
      <c r="BS5" s="291">
        <v>34789</v>
      </c>
      <c r="BT5" s="291"/>
      <c r="BU5" s="291"/>
      <c r="BV5" s="291"/>
      <c r="BW5" s="291"/>
      <c r="BX5" s="291"/>
      <c r="BY5" s="291"/>
      <c r="BZ5" s="291"/>
      <c r="CA5" s="291"/>
      <c r="CB5" s="332"/>
      <c r="CC5" s="36"/>
      <c r="CD5" s="183" t="s">
        <v>309</v>
      </c>
      <c r="CE5" s="139"/>
      <c r="CF5" s="139"/>
      <c r="CG5" s="139"/>
      <c r="CH5" s="139"/>
      <c r="CI5" s="139"/>
      <c r="CJ5" s="139"/>
      <c r="CK5" s="139"/>
      <c r="CL5" s="139"/>
      <c r="CM5" s="139"/>
      <c r="CN5" s="139"/>
      <c r="CO5" s="139"/>
      <c r="CP5" s="139"/>
      <c r="CQ5" s="144"/>
      <c r="CR5" s="183" t="s">
        <v>315</v>
      </c>
      <c r="CS5" s="139"/>
      <c r="CT5" s="139"/>
      <c r="CU5" s="139"/>
      <c r="CV5" s="139"/>
      <c r="CW5" s="139"/>
      <c r="CX5" s="139"/>
      <c r="CY5" s="144"/>
      <c r="CZ5" s="183" t="s">
        <v>306</v>
      </c>
      <c r="DA5" s="139"/>
      <c r="DB5" s="139"/>
      <c r="DC5" s="144"/>
      <c r="DD5" s="183" t="s">
        <v>316</v>
      </c>
      <c r="DE5" s="139"/>
      <c r="DF5" s="139"/>
      <c r="DG5" s="139"/>
      <c r="DH5" s="139"/>
      <c r="DI5" s="139"/>
      <c r="DJ5" s="139"/>
      <c r="DK5" s="139"/>
      <c r="DL5" s="139"/>
      <c r="DM5" s="139"/>
      <c r="DN5" s="139"/>
      <c r="DO5" s="139"/>
      <c r="DP5" s="144"/>
      <c r="DQ5" s="183" t="s">
        <v>318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319</v>
      </c>
      <c r="C6" s="36"/>
      <c r="D6" s="36"/>
      <c r="E6" s="36"/>
      <c r="F6" s="36"/>
      <c r="G6" s="36"/>
      <c r="H6" s="36"/>
      <c r="I6" s="36"/>
      <c r="J6" s="36"/>
      <c r="K6" s="36"/>
      <c r="L6" s="36"/>
      <c r="M6" s="36"/>
      <c r="N6" s="36"/>
      <c r="O6" s="36"/>
      <c r="P6" s="36"/>
      <c r="Q6" s="273"/>
      <c r="R6" s="278">
        <v>106557</v>
      </c>
      <c r="S6" s="219"/>
      <c r="T6" s="219"/>
      <c r="U6" s="219"/>
      <c r="V6" s="219"/>
      <c r="W6" s="219"/>
      <c r="X6" s="219"/>
      <c r="Y6" s="283"/>
      <c r="Z6" s="286">
        <v>0.5</v>
      </c>
      <c r="AA6" s="286"/>
      <c r="AB6" s="286"/>
      <c r="AC6" s="286"/>
      <c r="AD6" s="291">
        <v>106557</v>
      </c>
      <c r="AE6" s="291"/>
      <c r="AF6" s="291"/>
      <c r="AG6" s="291"/>
      <c r="AH6" s="291"/>
      <c r="AI6" s="291"/>
      <c r="AJ6" s="291"/>
      <c r="AK6" s="291"/>
      <c r="AL6" s="287">
        <v>1.2</v>
      </c>
      <c r="AM6" s="240"/>
      <c r="AN6" s="240"/>
      <c r="AO6" s="300"/>
      <c r="AP6" s="263" t="s">
        <v>104</v>
      </c>
      <c r="AQ6" s="36"/>
      <c r="AR6" s="36"/>
      <c r="AS6" s="36"/>
      <c r="AT6" s="36"/>
      <c r="AU6" s="36"/>
      <c r="AV6" s="36"/>
      <c r="AW6" s="36"/>
      <c r="AX6" s="36"/>
      <c r="AY6" s="36"/>
      <c r="AZ6" s="36"/>
      <c r="BA6" s="36"/>
      <c r="BB6" s="36"/>
      <c r="BC6" s="36"/>
      <c r="BD6" s="36"/>
      <c r="BE6" s="36"/>
      <c r="BF6" s="273"/>
      <c r="BG6" s="278">
        <v>4257167</v>
      </c>
      <c r="BH6" s="219"/>
      <c r="BI6" s="219"/>
      <c r="BJ6" s="219"/>
      <c r="BK6" s="219"/>
      <c r="BL6" s="219"/>
      <c r="BM6" s="219"/>
      <c r="BN6" s="283"/>
      <c r="BO6" s="286">
        <v>100</v>
      </c>
      <c r="BP6" s="286"/>
      <c r="BQ6" s="286"/>
      <c r="BR6" s="286"/>
      <c r="BS6" s="291">
        <v>34789</v>
      </c>
      <c r="BT6" s="291"/>
      <c r="BU6" s="291"/>
      <c r="BV6" s="291"/>
      <c r="BW6" s="291"/>
      <c r="BX6" s="291"/>
      <c r="BY6" s="291"/>
      <c r="BZ6" s="291"/>
      <c r="CA6" s="291"/>
      <c r="CB6" s="332"/>
      <c r="CD6" s="262" t="s">
        <v>320</v>
      </c>
      <c r="CE6" s="269"/>
      <c r="CF6" s="269"/>
      <c r="CG6" s="269"/>
      <c r="CH6" s="269"/>
      <c r="CI6" s="269"/>
      <c r="CJ6" s="269"/>
      <c r="CK6" s="269"/>
      <c r="CL6" s="269"/>
      <c r="CM6" s="269"/>
      <c r="CN6" s="269"/>
      <c r="CO6" s="269"/>
      <c r="CP6" s="269"/>
      <c r="CQ6" s="272"/>
      <c r="CR6" s="278">
        <v>169667</v>
      </c>
      <c r="CS6" s="219"/>
      <c r="CT6" s="219"/>
      <c r="CU6" s="219"/>
      <c r="CV6" s="219"/>
      <c r="CW6" s="219"/>
      <c r="CX6" s="219"/>
      <c r="CY6" s="283"/>
      <c r="CZ6" s="295">
        <v>0.8</v>
      </c>
      <c r="DA6" s="297"/>
      <c r="DB6" s="297"/>
      <c r="DC6" s="343"/>
      <c r="DD6" s="292" t="s">
        <v>201</v>
      </c>
      <c r="DE6" s="219"/>
      <c r="DF6" s="219"/>
      <c r="DG6" s="219"/>
      <c r="DH6" s="219"/>
      <c r="DI6" s="219"/>
      <c r="DJ6" s="219"/>
      <c r="DK6" s="219"/>
      <c r="DL6" s="219"/>
      <c r="DM6" s="219"/>
      <c r="DN6" s="219"/>
      <c r="DO6" s="219"/>
      <c r="DP6" s="283"/>
      <c r="DQ6" s="292">
        <v>169667</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6636</v>
      </c>
      <c r="S7" s="219"/>
      <c r="T7" s="219"/>
      <c r="U7" s="219"/>
      <c r="V7" s="219"/>
      <c r="W7" s="219"/>
      <c r="X7" s="219"/>
      <c r="Y7" s="283"/>
      <c r="Z7" s="286">
        <v>0</v>
      </c>
      <c r="AA7" s="286"/>
      <c r="AB7" s="286"/>
      <c r="AC7" s="286"/>
      <c r="AD7" s="291">
        <v>6636</v>
      </c>
      <c r="AE7" s="291"/>
      <c r="AF7" s="291"/>
      <c r="AG7" s="291"/>
      <c r="AH7" s="291"/>
      <c r="AI7" s="291"/>
      <c r="AJ7" s="291"/>
      <c r="AK7" s="291"/>
      <c r="AL7" s="287">
        <v>0.1</v>
      </c>
      <c r="AM7" s="240"/>
      <c r="AN7" s="240"/>
      <c r="AO7" s="300"/>
      <c r="AP7" s="263" t="s">
        <v>321</v>
      </c>
      <c r="AQ7" s="36"/>
      <c r="AR7" s="36"/>
      <c r="AS7" s="36"/>
      <c r="AT7" s="36"/>
      <c r="AU7" s="36"/>
      <c r="AV7" s="36"/>
      <c r="AW7" s="36"/>
      <c r="AX7" s="36"/>
      <c r="AY7" s="36"/>
      <c r="AZ7" s="36"/>
      <c r="BA7" s="36"/>
      <c r="BB7" s="36"/>
      <c r="BC7" s="36"/>
      <c r="BD7" s="36"/>
      <c r="BE7" s="36"/>
      <c r="BF7" s="273"/>
      <c r="BG7" s="278">
        <v>1927478</v>
      </c>
      <c r="BH7" s="219"/>
      <c r="BI7" s="219"/>
      <c r="BJ7" s="219"/>
      <c r="BK7" s="219"/>
      <c r="BL7" s="219"/>
      <c r="BM7" s="219"/>
      <c r="BN7" s="283"/>
      <c r="BO7" s="286">
        <v>45.3</v>
      </c>
      <c r="BP7" s="286"/>
      <c r="BQ7" s="286"/>
      <c r="BR7" s="286"/>
      <c r="BS7" s="291">
        <v>34789</v>
      </c>
      <c r="BT7" s="291"/>
      <c r="BU7" s="291"/>
      <c r="BV7" s="291"/>
      <c r="BW7" s="291"/>
      <c r="BX7" s="291"/>
      <c r="BY7" s="291"/>
      <c r="BZ7" s="291"/>
      <c r="CA7" s="291"/>
      <c r="CB7" s="332"/>
      <c r="CD7" s="263" t="s">
        <v>323</v>
      </c>
      <c r="CE7" s="36"/>
      <c r="CF7" s="36"/>
      <c r="CG7" s="36"/>
      <c r="CH7" s="36"/>
      <c r="CI7" s="36"/>
      <c r="CJ7" s="36"/>
      <c r="CK7" s="36"/>
      <c r="CL7" s="36"/>
      <c r="CM7" s="36"/>
      <c r="CN7" s="36"/>
      <c r="CO7" s="36"/>
      <c r="CP7" s="36"/>
      <c r="CQ7" s="273"/>
      <c r="CR7" s="278">
        <v>6071305</v>
      </c>
      <c r="CS7" s="219"/>
      <c r="CT7" s="219"/>
      <c r="CU7" s="219"/>
      <c r="CV7" s="219"/>
      <c r="CW7" s="219"/>
      <c r="CX7" s="219"/>
      <c r="CY7" s="283"/>
      <c r="CZ7" s="286">
        <v>28.8</v>
      </c>
      <c r="DA7" s="286"/>
      <c r="DB7" s="286"/>
      <c r="DC7" s="286"/>
      <c r="DD7" s="292">
        <v>83380</v>
      </c>
      <c r="DE7" s="219"/>
      <c r="DF7" s="219"/>
      <c r="DG7" s="219"/>
      <c r="DH7" s="219"/>
      <c r="DI7" s="219"/>
      <c r="DJ7" s="219"/>
      <c r="DK7" s="219"/>
      <c r="DL7" s="219"/>
      <c r="DM7" s="219"/>
      <c r="DN7" s="219"/>
      <c r="DO7" s="219"/>
      <c r="DP7" s="283"/>
      <c r="DQ7" s="292">
        <v>2014439</v>
      </c>
      <c r="DR7" s="219"/>
      <c r="DS7" s="219"/>
      <c r="DT7" s="219"/>
      <c r="DU7" s="219"/>
      <c r="DV7" s="219"/>
      <c r="DW7" s="219"/>
      <c r="DX7" s="219"/>
      <c r="DY7" s="219"/>
      <c r="DZ7" s="219"/>
      <c r="EA7" s="219"/>
      <c r="EB7" s="219"/>
      <c r="EC7" s="333"/>
    </row>
    <row r="8" spans="2:143" ht="11.25" customHeight="1">
      <c r="B8" s="263" t="s">
        <v>324</v>
      </c>
      <c r="C8" s="36"/>
      <c r="D8" s="36"/>
      <c r="E8" s="36"/>
      <c r="F8" s="36"/>
      <c r="G8" s="36"/>
      <c r="H8" s="36"/>
      <c r="I8" s="36"/>
      <c r="J8" s="36"/>
      <c r="K8" s="36"/>
      <c r="L8" s="36"/>
      <c r="M8" s="36"/>
      <c r="N8" s="36"/>
      <c r="O8" s="36"/>
      <c r="P8" s="36"/>
      <c r="Q8" s="273"/>
      <c r="R8" s="278">
        <v>34431</v>
      </c>
      <c r="S8" s="219"/>
      <c r="T8" s="219"/>
      <c r="U8" s="219"/>
      <c r="V8" s="219"/>
      <c r="W8" s="219"/>
      <c r="X8" s="219"/>
      <c r="Y8" s="283"/>
      <c r="Z8" s="286">
        <v>0.2</v>
      </c>
      <c r="AA8" s="286"/>
      <c r="AB8" s="286"/>
      <c r="AC8" s="286"/>
      <c r="AD8" s="291">
        <v>34431</v>
      </c>
      <c r="AE8" s="291"/>
      <c r="AF8" s="291"/>
      <c r="AG8" s="291"/>
      <c r="AH8" s="291"/>
      <c r="AI8" s="291"/>
      <c r="AJ8" s="291"/>
      <c r="AK8" s="291"/>
      <c r="AL8" s="287">
        <v>0.4</v>
      </c>
      <c r="AM8" s="240"/>
      <c r="AN8" s="240"/>
      <c r="AO8" s="300"/>
      <c r="AP8" s="263" t="s">
        <v>106</v>
      </c>
      <c r="AQ8" s="36"/>
      <c r="AR8" s="36"/>
      <c r="AS8" s="36"/>
      <c r="AT8" s="36"/>
      <c r="AU8" s="36"/>
      <c r="AV8" s="36"/>
      <c r="AW8" s="36"/>
      <c r="AX8" s="36"/>
      <c r="AY8" s="36"/>
      <c r="AZ8" s="36"/>
      <c r="BA8" s="36"/>
      <c r="BB8" s="36"/>
      <c r="BC8" s="36"/>
      <c r="BD8" s="36"/>
      <c r="BE8" s="36"/>
      <c r="BF8" s="273"/>
      <c r="BG8" s="278">
        <v>59675</v>
      </c>
      <c r="BH8" s="219"/>
      <c r="BI8" s="219"/>
      <c r="BJ8" s="219"/>
      <c r="BK8" s="219"/>
      <c r="BL8" s="219"/>
      <c r="BM8" s="219"/>
      <c r="BN8" s="283"/>
      <c r="BO8" s="286">
        <v>1.4</v>
      </c>
      <c r="BP8" s="286"/>
      <c r="BQ8" s="286"/>
      <c r="BR8" s="286"/>
      <c r="BS8" s="292" t="s">
        <v>201</v>
      </c>
      <c r="BT8" s="219"/>
      <c r="BU8" s="219"/>
      <c r="BV8" s="219"/>
      <c r="BW8" s="219"/>
      <c r="BX8" s="219"/>
      <c r="BY8" s="219"/>
      <c r="BZ8" s="219"/>
      <c r="CA8" s="219"/>
      <c r="CB8" s="333"/>
      <c r="CD8" s="263" t="s">
        <v>327</v>
      </c>
      <c r="CE8" s="36"/>
      <c r="CF8" s="36"/>
      <c r="CG8" s="36"/>
      <c r="CH8" s="36"/>
      <c r="CI8" s="36"/>
      <c r="CJ8" s="36"/>
      <c r="CK8" s="36"/>
      <c r="CL8" s="36"/>
      <c r="CM8" s="36"/>
      <c r="CN8" s="36"/>
      <c r="CO8" s="36"/>
      <c r="CP8" s="36"/>
      <c r="CQ8" s="273"/>
      <c r="CR8" s="278">
        <v>5613534</v>
      </c>
      <c r="CS8" s="219"/>
      <c r="CT8" s="219"/>
      <c r="CU8" s="219"/>
      <c r="CV8" s="219"/>
      <c r="CW8" s="219"/>
      <c r="CX8" s="219"/>
      <c r="CY8" s="283"/>
      <c r="CZ8" s="286">
        <v>26.7</v>
      </c>
      <c r="DA8" s="286"/>
      <c r="DB8" s="286"/>
      <c r="DC8" s="286"/>
      <c r="DD8" s="292">
        <v>44527</v>
      </c>
      <c r="DE8" s="219"/>
      <c r="DF8" s="219"/>
      <c r="DG8" s="219"/>
      <c r="DH8" s="219"/>
      <c r="DI8" s="219"/>
      <c r="DJ8" s="219"/>
      <c r="DK8" s="219"/>
      <c r="DL8" s="219"/>
      <c r="DM8" s="219"/>
      <c r="DN8" s="219"/>
      <c r="DO8" s="219"/>
      <c r="DP8" s="283"/>
      <c r="DQ8" s="292">
        <v>2749688</v>
      </c>
      <c r="DR8" s="219"/>
      <c r="DS8" s="219"/>
      <c r="DT8" s="219"/>
      <c r="DU8" s="219"/>
      <c r="DV8" s="219"/>
      <c r="DW8" s="219"/>
      <c r="DX8" s="219"/>
      <c r="DY8" s="219"/>
      <c r="DZ8" s="219"/>
      <c r="EA8" s="219"/>
      <c r="EB8" s="219"/>
      <c r="EC8" s="333"/>
    </row>
    <row r="9" spans="2:143" ht="11.25" customHeight="1">
      <c r="B9" s="263" t="s">
        <v>326</v>
      </c>
      <c r="C9" s="36"/>
      <c r="D9" s="36"/>
      <c r="E9" s="36"/>
      <c r="F9" s="36"/>
      <c r="G9" s="36"/>
      <c r="H9" s="36"/>
      <c r="I9" s="36"/>
      <c r="J9" s="36"/>
      <c r="K9" s="36"/>
      <c r="L9" s="36"/>
      <c r="M9" s="36"/>
      <c r="N9" s="36"/>
      <c r="O9" s="36"/>
      <c r="P9" s="36"/>
      <c r="Q9" s="273"/>
      <c r="R9" s="278">
        <v>38034</v>
      </c>
      <c r="S9" s="219"/>
      <c r="T9" s="219"/>
      <c r="U9" s="219"/>
      <c r="V9" s="219"/>
      <c r="W9" s="219"/>
      <c r="X9" s="219"/>
      <c r="Y9" s="283"/>
      <c r="Z9" s="286">
        <v>0.2</v>
      </c>
      <c r="AA9" s="286"/>
      <c r="AB9" s="286"/>
      <c r="AC9" s="286"/>
      <c r="AD9" s="291">
        <v>38034</v>
      </c>
      <c r="AE9" s="291"/>
      <c r="AF9" s="291"/>
      <c r="AG9" s="291"/>
      <c r="AH9" s="291"/>
      <c r="AI9" s="291"/>
      <c r="AJ9" s="291"/>
      <c r="AK9" s="291"/>
      <c r="AL9" s="287">
        <v>0.4</v>
      </c>
      <c r="AM9" s="240"/>
      <c r="AN9" s="240"/>
      <c r="AO9" s="300"/>
      <c r="AP9" s="263" t="s">
        <v>328</v>
      </c>
      <c r="AQ9" s="36"/>
      <c r="AR9" s="36"/>
      <c r="AS9" s="36"/>
      <c r="AT9" s="36"/>
      <c r="AU9" s="36"/>
      <c r="AV9" s="36"/>
      <c r="AW9" s="36"/>
      <c r="AX9" s="36"/>
      <c r="AY9" s="36"/>
      <c r="AZ9" s="36"/>
      <c r="BA9" s="36"/>
      <c r="BB9" s="36"/>
      <c r="BC9" s="36"/>
      <c r="BD9" s="36"/>
      <c r="BE9" s="36"/>
      <c r="BF9" s="273"/>
      <c r="BG9" s="278">
        <v>1612303</v>
      </c>
      <c r="BH9" s="219"/>
      <c r="BI9" s="219"/>
      <c r="BJ9" s="219"/>
      <c r="BK9" s="219"/>
      <c r="BL9" s="219"/>
      <c r="BM9" s="219"/>
      <c r="BN9" s="283"/>
      <c r="BO9" s="286">
        <v>37.9</v>
      </c>
      <c r="BP9" s="286"/>
      <c r="BQ9" s="286"/>
      <c r="BR9" s="286"/>
      <c r="BS9" s="292" t="s">
        <v>201</v>
      </c>
      <c r="BT9" s="219"/>
      <c r="BU9" s="219"/>
      <c r="BV9" s="219"/>
      <c r="BW9" s="219"/>
      <c r="BX9" s="219"/>
      <c r="BY9" s="219"/>
      <c r="BZ9" s="219"/>
      <c r="CA9" s="219"/>
      <c r="CB9" s="333"/>
      <c r="CD9" s="263" t="s">
        <v>331</v>
      </c>
      <c r="CE9" s="36"/>
      <c r="CF9" s="36"/>
      <c r="CG9" s="36"/>
      <c r="CH9" s="36"/>
      <c r="CI9" s="36"/>
      <c r="CJ9" s="36"/>
      <c r="CK9" s="36"/>
      <c r="CL9" s="36"/>
      <c r="CM9" s="36"/>
      <c r="CN9" s="36"/>
      <c r="CO9" s="36"/>
      <c r="CP9" s="36"/>
      <c r="CQ9" s="273"/>
      <c r="CR9" s="278">
        <v>1311457</v>
      </c>
      <c r="CS9" s="219"/>
      <c r="CT9" s="219"/>
      <c r="CU9" s="219"/>
      <c r="CV9" s="219"/>
      <c r="CW9" s="219"/>
      <c r="CX9" s="219"/>
      <c r="CY9" s="283"/>
      <c r="CZ9" s="286">
        <v>6.2</v>
      </c>
      <c r="DA9" s="286"/>
      <c r="DB9" s="286"/>
      <c r="DC9" s="286"/>
      <c r="DD9" s="292">
        <v>147536</v>
      </c>
      <c r="DE9" s="219"/>
      <c r="DF9" s="219"/>
      <c r="DG9" s="219"/>
      <c r="DH9" s="219"/>
      <c r="DI9" s="219"/>
      <c r="DJ9" s="219"/>
      <c r="DK9" s="219"/>
      <c r="DL9" s="219"/>
      <c r="DM9" s="219"/>
      <c r="DN9" s="219"/>
      <c r="DO9" s="219"/>
      <c r="DP9" s="283"/>
      <c r="DQ9" s="292">
        <v>1068073</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201</v>
      </c>
      <c r="S10" s="219"/>
      <c r="T10" s="219"/>
      <c r="U10" s="219"/>
      <c r="V10" s="219"/>
      <c r="W10" s="219"/>
      <c r="X10" s="219"/>
      <c r="Y10" s="283"/>
      <c r="Z10" s="286" t="s">
        <v>201</v>
      </c>
      <c r="AA10" s="286"/>
      <c r="AB10" s="286"/>
      <c r="AC10" s="286"/>
      <c r="AD10" s="291" t="s">
        <v>201</v>
      </c>
      <c r="AE10" s="291"/>
      <c r="AF10" s="291"/>
      <c r="AG10" s="291"/>
      <c r="AH10" s="291"/>
      <c r="AI10" s="291"/>
      <c r="AJ10" s="291"/>
      <c r="AK10" s="291"/>
      <c r="AL10" s="287" t="s">
        <v>201</v>
      </c>
      <c r="AM10" s="240"/>
      <c r="AN10" s="240"/>
      <c r="AO10" s="300"/>
      <c r="AP10" s="263" t="s">
        <v>190</v>
      </c>
      <c r="AQ10" s="36"/>
      <c r="AR10" s="36"/>
      <c r="AS10" s="36"/>
      <c r="AT10" s="36"/>
      <c r="AU10" s="36"/>
      <c r="AV10" s="36"/>
      <c r="AW10" s="36"/>
      <c r="AX10" s="36"/>
      <c r="AY10" s="36"/>
      <c r="AZ10" s="36"/>
      <c r="BA10" s="36"/>
      <c r="BB10" s="36"/>
      <c r="BC10" s="36"/>
      <c r="BD10" s="36"/>
      <c r="BE10" s="36"/>
      <c r="BF10" s="273"/>
      <c r="BG10" s="278">
        <v>81655</v>
      </c>
      <c r="BH10" s="219"/>
      <c r="BI10" s="219"/>
      <c r="BJ10" s="219"/>
      <c r="BK10" s="219"/>
      <c r="BL10" s="219"/>
      <c r="BM10" s="219"/>
      <c r="BN10" s="283"/>
      <c r="BO10" s="286">
        <v>1.9</v>
      </c>
      <c r="BP10" s="286"/>
      <c r="BQ10" s="286"/>
      <c r="BR10" s="286"/>
      <c r="BS10" s="292" t="s">
        <v>201</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t="s">
        <v>201</v>
      </c>
      <c r="CS10" s="219"/>
      <c r="CT10" s="219"/>
      <c r="CU10" s="219"/>
      <c r="CV10" s="219"/>
      <c r="CW10" s="219"/>
      <c r="CX10" s="219"/>
      <c r="CY10" s="283"/>
      <c r="CZ10" s="286" t="s">
        <v>201</v>
      </c>
      <c r="DA10" s="286"/>
      <c r="DB10" s="286"/>
      <c r="DC10" s="286"/>
      <c r="DD10" s="292" t="s">
        <v>201</v>
      </c>
      <c r="DE10" s="219"/>
      <c r="DF10" s="219"/>
      <c r="DG10" s="219"/>
      <c r="DH10" s="219"/>
      <c r="DI10" s="219"/>
      <c r="DJ10" s="219"/>
      <c r="DK10" s="219"/>
      <c r="DL10" s="219"/>
      <c r="DM10" s="219"/>
      <c r="DN10" s="219"/>
      <c r="DO10" s="219"/>
      <c r="DP10" s="283"/>
      <c r="DQ10" s="292" t="s">
        <v>201</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692434</v>
      </c>
      <c r="S11" s="219"/>
      <c r="T11" s="219"/>
      <c r="U11" s="219"/>
      <c r="V11" s="219"/>
      <c r="W11" s="219"/>
      <c r="X11" s="219"/>
      <c r="Y11" s="283"/>
      <c r="Z11" s="287">
        <v>3.3</v>
      </c>
      <c r="AA11" s="240"/>
      <c r="AB11" s="240"/>
      <c r="AC11" s="289"/>
      <c r="AD11" s="292">
        <v>692434</v>
      </c>
      <c r="AE11" s="219"/>
      <c r="AF11" s="219"/>
      <c r="AG11" s="219"/>
      <c r="AH11" s="219"/>
      <c r="AI11" s="219"/>
      <c r="AJ11" s="219"/>
      <c r="AK11" s="283"/>
      <c r="AL11" s="287">
        <v>7.6</v>
      </c>
      <c r="AM11" s="240"/>
      <c r="AN11" s="240"/>
      <c r="AO11" s="300"/>
      <c r="AP11" s="263" t="s">
        <v>333</v>
      </c>
      <c r="AQ11" s="36"/>
      <c r="AR11" s="36"/>
      <c r="AS11" s="36"/>
      <c r="AT11" s="36"/>
      <c r="AU11" s="36"/>
      <c r="AV11" s="36"/>
      <c r="AW11" s="36"/>
      <c r="AX11" s="36"/>
      <c r="AY11" s="36"/>
      <c r="AZ11" s="36"/>
      <c r="BA11" s="36"/>
      <c r="BB11" s="36"/>
      <c r="BC11" s="36"/>
      <c r="BD11" s="36"/>
      <c r="BE11" s="36"/>
      <c r="BF11" s="273"/>
      <c r="BG11" s="278">
        <v>173845</v>
      </c>
      <c r="BH11" s="219"/>
      <c r="BI11" s="219"/>
      <c r="BJ11" s="219"/>
      <c r="BK11" s="219"/>
      <c r="BL11" s="219"/>
      <c r="BM11" s="219"/>
      <c r="BN11" s="283"/>
      <c r="BO11" s="286">
        <v>4.0999999999999996</v>
      </c>
      <c r="BP11" s="286"/>
      <c r="BQ11" s="286"/>
      <c r="BR11" s="286"/>
      <c r="BS11" s="292">
        <v>34789</v>
      </c>
      <c r="BT11" s="219"/>
      <c r="BU11" s="219"/>
      <c r="BV11" s="219"/>
      <c r="BW11" s="219"/>
      <c r="BX11" s="219"/>
      <c r="BY11" s="219"/>
      <c r="BZ11" s="219"/>
      <c r="CA11" s="219"/>
      <c r="CB11" s="333"/>
      <c r="CD11" s="263" t="s">
        <v>336</v>
      </c>
      <c r="CE11" s="36"/>
      <c r="CF11" s="36"/>
      <c r="CG11" s="36"/>
      <c r="CH11" s="36"/>
      <c r="CI11" s="36"/>
      <c r="CJ11" s="36"/>
      <c r="CK11" s="36"/>
      <c r="CL11" s="36"/>
      <c r="CM11" s="36"/>
      <c r="CN11" s="36"/>
      <c r="CO11" s="36"/>
      <c r="CP11" s="36"/>
      <c r="CQ11" s="273"/>
      <c r="CR11" s="278">
        <v>471323</v>
      </c>
      <c r="CS11" s="219"/>
      <c r="CT11" s="219"/>
      <c r="CU11" s="219"/>
      <c r="CV11" s="219"/>
      <c r="CW11" s="219"/>
      <c r="CX11" s="219"/>
      <c r="CY11" s="283"/>
      <c r="CZ11" s="286">
        <v>2.2000000000000002</v>
      </c>
      <c r="DA11" s="286"/>
      <c r="DB11" s="286"/>
      <c r="DC11" s="286"/>
      <c r="DD11" s="292">
        <v>360452</v>
      </c>
      <c r="DE11" s="219"/>
      <c r="DF11" s="219"/>
      <c r="DG11" s="219"/>
      <c r="DH11" s="219"/>
      <c r="DI11" s="219"/>
      <c r="DJ11" s="219"/>
      <c r="DK11" s="219"/>
      <c r="DL11" s="219"/>
      <c r="DM11" s="219"/>
      <c r="DN11" s="219"/>
      <c r="DO11" s="219"/>
      <c r="DP11" s="283"/>
      <c r="DQ11" s="292">
        <v>144186</v>
      </c>
      <c r="DR11" s="219"/>
      <c r="DS11" s="219"/>
      <c r="DT11" s="219"/>
      <c r="DU11" s="219"/>
      <c r="DV11" s="219"/>
      <c r="DW11" s="219"/>
      <c r="DX11" s="219"/>
      <c r="DY11" s="219"/>
      <c r="DZ11" s="219"/>
      <c r="EA11" s="219"/>
      <c r="EB11" s="219"/>
      <c r="EC11" s="333"/>
    </row>
    <row r="12" spans="2:143" ht="11.25" customHeight="1">
      <c r="B12" s="263" t="s">
        <v>142</v>
      </c>
      <c r="C12" s="36"/>
      <c r="D12" s="36"/>
      <c r="E12" s="36"/>
      <c r="F12" s="36"/>
      <c r="G12" s="36"/>
      <c r="H12" s="36"/>
      <c r="I12" s="36"/>
      <c r="J12" s="36"/>
      <c r="K12" s="36"/>
      <c r="L12" s="36"/>
      <c r="M12" s="36"/>
      <c r="N12" s="36"/>
      <c r="O12" s="36"/>
      <c r="P12" s="36"/>
      <c r="Q12" s="273"/>
      <c r="R12" s="278" t="s">
        <v>201</v>
      </c>
      <c r="S12" s="219"/>
      <c r="T12" s="219"/>
      <c r="U12" s="219"/>
      <c r="V12" s="219"/>
      <c r="W12" s="219"/>
      <c r="X12" s="219"/>
      <c r="Y12" s="283"/>
      <c r="Z12" s="286" t="s">
        <v>201</v>
      </c>
      <c r="AA12" s="286"/>
      <c r="AB12" s="286"/>
      <c r="AC12" s="286"/>
      <c r="AD12" s="291" t="s">
        <v>201</v>
      </c>
      <c r="AE12" s="291"/>
      <c r="AF12" s="291"/>
      <c r="AG12" s="291"/>
      <c r="AH12" s="291"/>
      <c r="AI12" s="291"/>
      <c r="AJ12" s="291"/>
      <c r="AK12" s="291"/>
      <c r="AL12" s="287" t="s">
        <v>201</v>
      </c>
      <c r="AM12" s="240"/>
      <c r="AN12" s="240"/>
      <c r="AO12" s="300"/>
      <c r="AP12" s="263" t="s">
        <v>337</v>
      </c>
      <c r="AQ12" s="36"/>
      <c r="AR12" s="36"/>
      <c r="AS12" s="36"/>
      <c r="AT12" s="36"/>
      <c r="AU12" s="36"/>
      <c r="AV12" s="36"/>
      <c r="AW12" s="36"/>
      <c r="AX12" s="36"/>
      <c r="AY12" s="36"/>
      <c r="AZ12" s="36"/>
      <c r="BA12" s="36"/>
      <c r="BB12" s="36"/>
      <c r="BC12" s="36"/>
      <c r="BD12" s="36"/>
      <c r="BE12" s="36"/>
      <c r="BF12" s="273"/>
      <c r="BG12" s="278">
        <v>1976549</v>
      </c>
      <c r="BH12" s="219"/>
      <c r="BI12" s="219"/>
      <c r="BJ12" s="219"/>
      <c r="BK12" s="219"/>
      <c r="BL12" s="219"/>
      <c r="BM12" s="219"/>
      <c r="BN12" s="283"/>
      <c r="BO12" s="286">
        <v>46.4</v>
      </c>
      <c r="BP12" s="286"/>
      <c r="BQ12" s="286"/>
      <c r="BR12" s="286"/>
      <c r="BS12" s="292" t="s">
        <v>201</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103551</v>
      </c>
      <c r="CS12" s="219"/>
      <c r="CT12" s="219"/>
      <c r="CU12" s="219"/>
      <c r="CV12" s="219"/>
      <c r="CW12" s="219"/>
      <c r="CX12" s="219"/>
      <c r="CY12" s="283"/>
      <c r="CZ12" s="286">
        <v>0.5</v>
      </c>
      <c r="DA12" s="286"/>
      <c r="DB12" s="286"/>
      <c r="DC12" s="286"/>
      <c r="DD12" s="292">
        <v>23615</v>
      </c>
      <c r="DE12" s="219"/>
      <c r="DF12" s="219"/>
      <c r="DG12" s="219"/>
      <c r="DH12" s="219"/>
      <c r="DI12" s="219"/>
      <c r="DJ12" s="219"/>
      <c r="DK12" s="219"/>
      <c r="DL12" s="219"/>
      <c r="DM12" s="219"/>
      <c r="DN12" s="219"/>
      <c r="DO12" s="219"/>
      <c r="DP12" s="283"/>
      <c r="DQ12" s="292">
        <v>81569</v>
      </c>
      <c r="DR12" s="219"/>
      <c r="DS12" s="219"/>
      <c r="DT12" s="219"/>
      <c r="DU12" s="219"/>
      <c r="DV12" s="219"/>
      <c r="DW12" s="219"/>
      <c r="DX12" s="219"/>
      <c r="DY12" s="219"/>
      <c r="DZ12" s="219"/>
      <c r="EA12" s="219"/>
      <c r="EB12" s="219"/>
      <c r="EC12" s="333"/>
    </row>
    <row r="13" spans="2:143" ht="11.25" customHeight="1">
      <c r="B13" s="263" t="s">
        <v>338</v>
      </c>
      <c r="C13" s="36"/>
      <c r="D13" s="36"/>
      <c r="E13" s="36"/>
      <c r="F13" s="36"/>
      <c r="G13" s="36"/>
      <c r="H13" s="36"/>
      <c r="I13" s="36"/>
      <c r="J13" s="36"/>
      <c r="K13" s="36"/>
      <c r="L13" s="36"/>
      <c r="M13" s="36"/>
      <c r="N13" s="36"/>
      <c r="O13" s="36"/>
      <c r="P13" s="36"/>
      <c r="Q13" s="273"/>
      <c r="R13" s="278" t="s">
        <v>201</v>
      </c>
      <c r="S13" s="219"/>
      <c r="T13" s="219"/>
      <c r="U13" s="219"/>
      <c r="V13" s="219"/>
      <c r="W13" s="219"/>
      <c r="X13" s="219"/>
      <c r="Y13" s="283"/>
      <c r="Z13" s="286" t="s">
        <v>201</v>
      </c>
      <c r="AA13" s="286"/>
      <c r="AB13" s="286"/>
      <c r="AC13" s="286"/>
      <c r="AD13" s="291" t="s">
        <v>201</v>
      </c>
      <c r="AE13" s="291"/>
      <c r="AF13" s="291"/>
      <c r="AG13" s="291"/>
      <c r="AH13" s="291"/>
      <c r="AI13" s="291"/>
      <c r="AJ13" s="291"/>
      <c r="AK13" s="291"/>
      <c r="AL13" s="287" t="s">
        <v>201</v>
      </c>
      <c r="AM13" s="240"/>
      <c r="AN13" s="240"/>
      <c r="AO13" s="300"/>
      <c r="AP13" s="263" t="s">
        <v>195</v>
      </c>
      <c r="AQ13" s="36"/>
      <c r="AR13" s="36"/>
      <c r="AS13" s="36"/>
      <c r="AT13" s="36"/>
      <c r="AU13" s="36"/>
      <c r="AV13" s="36"/>
      <c r="AW13" s="36"/>
      <c r="AX13" s="36"/>
      <c r="AY13" s="36"/>
      <c r="AZ13" s="36"/>
      <c r="BA13" s="36"/>
      <c r="BB13" s="36"/>
      <c r="BC13" s="36"/>
      <c r="BD13" s="36"/>
      <c r="BE13" s="36"/>
      <c r="BF13" s="273"/>
      <c r="BG13" s="278">
        <v>1973782</v>
      </c>
      <c r="BH13" s="219"/>
      <c r="BI13" s="219"/>
      <c r="BJ13" s="219"/>
      <c r="BK13" s="219"/>
      <c r="BL13" s="219"/>
      <c r="BM13" s="219"/>
      <c r="BN13" s="283"/>
      <c r="BO13" s="286">
        <v>46.4</v>
      </c>
      <c r="BP13" s="286"/>
      <c r="BQ13" s="286"/>
      <c r="BR13" s="286"/>
      <c r="BS13" s="292" t="s">
        <v>201</v>
      </c>
      <c r="BT13" s="219"/>
      <c r="BU13" s="219"/>
      <c r="BV13" s="219"/>
      <c r="BW13" s="219"/>
      <c r="BX13" s="219"/>
      <c r="BY13" s="219"/>
      <c r="BZ13" s="219"/>
      <c r="CA13" s="219"/>
      <c r="CB13" s="333"/>
      <c r="CD13" s="263" t="s">
        <v>339</v>
      </c>
      <c r="CE13" s="36"/>
      <c r="CF13" s="36"/>
      <c r="CG13" s="36"/>
      <c r="CH13" s="36"/>
      <c r="CI13" s="36"/>
      <c r="CJ13" s="36"/>
      <c r="CK13" s="36"/>
      <c r="CL13" s="36"/>
      <c r="CM13" s="36"/>
      <c r="CN13" s="36"/>
      <c r="CO13" s="36"/>
      <c r="CP13" s="36"/>
      <c r="CQ13" s="273"/>
      <c r="CR13" s="278">
        <v>1990502</v>
      </c>
      <c r="CS13" s="219"/>
      <c r="CT13" s="219"/>
      <c r="CU13" s="219"/>
      <c r="CV13" s="219"/>
      <c r="CW13" s="219"/>
      <c r="CX13" s="219"/>
      <c r="CY13" s="283"/>
      <c r="CZ13" s="286">
        <v>9.5</v>
      </c>
      <c r="DA13" s="286"/>
      <c r="DB13" s="286"/>
      <c r="DC13" s="286"/>
      <c r="DD13" s="292">
        <v>1012849</v>
      </c>
      <c r="DE13" s="219"/>
      <c r="DF13" s="219"/>
      <c r="DG13" s="219"/>
      <c r="DH13" s="219"/>
      <c r="DI13" s="219"/>
      <c r="DJ13" s="219"/>
      <c r="DK13" s="219"/>
      <c r="DL13" s="219"/>
      <c r="DM13" s="219"/>
      <c r="DN13" s="219"/>
      <c r="DO13" s="219"/>
      <c r="DP13" s="283"/>
      <c r="DQ13" s="292">
        <v>1148020</v>
      </c>
      <c r="DR13" s="219"/>
      <c r="DS13" s="219"/>
      <c r="DT13" s="219"/>
      <c r="DU13" s="219"/>
      <c r="DV13" s="219"/>
      <c r="DW13" s="219"/>
      <c r="DX13" s="219"/>
      <c r="DY13" s="219"/>
      <c r="DZ13" s="219"/>
      <c r="EA13" s="219"/>
      <c r="EB13" s="219"/>
      <c r="EC13" s="333"/>
    </row>
    <row r="14" spans="2:143" ht="11.25" customHeight="1">
      <c r="B14" s="263" t="s">
        <v>341</v>
      </c>
      <c r="C14" s="36"/>
      <c r="D14" s="36"/>
      <c r="E14" s="36"/>
      <c r="F14" s="36"/>
      <c r="G14" s="36"/>
      <c r="H14" s="36"/>
      <c r="I14" s="36"/>
      <c r="J14" s="36"/>
      <c r="K14" s="36"/>
      <c r="L14" s="36"/>
      <c r="M14" s="36"/>
      <c r="N14" s="36"/>
      <c r="O14" s="36"/>
      <c r="P14" s="36"/>
      <c r="Q14" s="273"/>
      <c r="R14" s="278" t="s">
        <v>201</v>
      </c>
      <c r="S14" s="219"/>
      <c r="T14" s="219"/>
      <c r="U14" s="219"/>
      <c r="V14" s="219"/>
      <c r="W14" s="219"/>
      <c r="X14" s="219"/>
      <c r="Y14" s="283"/>
      <c r="Z14" s="286" t="s">
        <v>201</v>
      </c>
      <c r="AA14" s="286"/>
      <c r="AB14" s="286"/>
      <c r="AC14" s="286"/>
      <c r="AD14" s="291" t="s">
        <v>201</v>
      </c>
      <c r="AE14" s="291"/>
      <c r="AF14" s="291"/>
      <c r="AG14" s="291"/>
      <c r="AH14" s="291"/>
      <c r="AI14" s="291"/>
      <c r="AJ14" s="291"/>
      <c r="AK14" s="291"/>
      <c r="AL14" s="287" t="s">
        <v>201</v>
      </c>
      <c r="AM14" s="240"/>
      <c r="AN14" s="240"/>
      <c r="AO14" s="300"/>
      <c r="AP14" s="263" t="s">
        <v>219</v>
      </c>
      <c r="AQ14" s="36"/>
      <c r="AR14" s="36"/>
      <c r="AS14" s="36"/>
      <c r="AT14" s="36"/>
      <c r="AU14" s="36"/>
      <c r="AV14" s="36"/>
      <c r="AW14" s="36"/>
      <c r="AX14" s="36"/>
      <c r="AY14" s="36"/>
      <c r="AZ14" s="36"/>
      <c r="BA14" s="36"/>
      <c r="BB14" s="36"/>
      <c r="BC14" s="36"/>
      <c r="BD14" s="36"/>
      <c r="BE14" s="36"/>
      <c r="BF14" s="273"/>
      <c r="BG14" s="278">
        <v>107885</v>
      </c>
      <c r="BH14" s="219"/>
      <c r="BI14" s="219"/>
      <c r="BJ14" s="219"/>
      <c r="BK14" s="219"/>
      <c r="BL14" s="219"/>
      <c r="BM14" s="219"/>
      <c r="BN14" s="283"/>
      <c r="BO14" s="286">
        <v>2.5</v>
      </c>
      <c r="BP14" s="286"/>
      <c r="BQ14" s="286"/>
      <c r="BR14" s="286"/>
      <c r="BS14" s="292" t="s">
        <v>201</v>
      </c>
      <c r="BT14" s="219"/>
      <c r="BU14" s="219"/>
      <c r="BV14" s="219"/>
      <c r="BW14" s="219"/>
      <c r="BX14" s="219"/>
      <c r="BY14" s="219"/>
      <c r="BZ14" s="219"/>
      <c r="CA14" s="219"/>
      <c r="CB14" s="333"/>
      <c r="CD14" s="263" t="s">
        <v>342</v>
      </c>
      <c r="CE14" s="36"/>
      <c r="CF14" s="36"/>
      <c r="CG14" s="36"/>
      <c r="CH14" s="36"/>
      <c r="CI14" s="36"/>
      <c r="CJ14" s="36"/>
      <c r="CK14" s="36"/>
      <c r="CL14" s="36"/>
      <c r="CM14" s="36"/>
      <c r="CN14" s="36"/>
      <c r="CO14" s="36"/>
      <c r="CP14" s="36"/>
      <c r="CQ14" s="273"/>
      <c r="CR14" s="278">
        <v>765780</v>
      </c>
      <c r="CS14" s="219"/>
      <c r="CT14" s="219"/>
      <c r="CU14" s="219"/>
      <c r="CV14" s="219"/>
      <c r="CW14" s="219"/>
      <c r="CX14" s="219"/>
      <c r="CY14" s="283"/>
      <c r="CZ14" s="286">
        <v>3.6</v>
      </c>
      <c r="DA14" s="286"/>
      <c r="DB14" s="286"/>
      <c r="DC14" s="286"/>
      <c r="DD14" s="292">
        <v>229621</v>
      </c>
      <c r="DE14" s="219"/>
      <c r="DF14" s="219"/>
      <c r="DG14" s="219"/>
      <c r="DH14" s="219"/>
      <c r="DI14" s="219"/>
      <c r="DJ14" s="219"/>
      <c r="DK14" s="219"/>
      <c r="DL14" s="219"/>
      <c r="DM14" s="219"/>
      <c r="DN14" s="219"/>
      <c r="DO14" s="219"/>
      <c r="DP14" s="283"/>
      <c r="DQ14" s="292">
        <v>526618</v>
      </c>
      <c r="DR14" s="219"/>
      <c r="DS14" s="219"/>
      <c r="DT14" s="219"/>
      <c r="DU14" s="219"/>
      <c r="DV14" s="219"/>
      <c r="DW14" s="219"/>
      <c r="DX14" s="219"/>
      <c r="DY14" s="219"/>
      <c r="DZ14" s="219"/>
      <c r="EA14" s="219"/>
      <c r="EB14" s="219"/>
      <c r="EC14" s="333"/>
    </row>
    <row r="15" spans="2:143" ht="11.25" customHeight="1">
      <c r="B15" s="263" t="s">
        <v>313</v>
      </c>
      <c r="C15" s="36"/>
      <c r="D15" s="36"/>
      <c r="E15" s="36"/>
      <c r="F15" s="36"/>
      <c r="G15" s="36"/>
      <c r="H15" s="36"/>
      <c r="I15" s="36"/>
      <c r="J15" s="36"/>
      <c r="K15" s="36"/>
      <c r="L15" s="36"/>
      <c r="M15" s="36"/>
      <c r="N15" s="36"/>
      <c r="O15" s="36"/>
      <c r="P15" s="36"/>
      <c r="Q15" s="273"/>
      <c r="R15" s="278" t="s">
        <v>201</v>
      </c>
      <c r="S15" s="219"/>
      <c r="T15" s="219"/>
      <c r="U15" s="219"/>
      <c r="V15" s="219"/>
      <c r="W15" s="219"/>
      <c r="X15" s="219"/>
      <c r="Y15" s="283"/>
      <c r="Z15" s="286" t="s">
        <v>201</v>
      </c>
      <c r="AA15" s="286"/>
      <c r="AB15" s="286"/>
      <c r="AC15" s="286"/>
      <c r="AD15" s="291" t="s">
        <v>201</v>
      </c>
      <c r="AE15" s="291"/>
      <c r="AF15" s="291"/>
      <c r="AG15" s="291"/>
      <c r="AH15" s="291"/>
      <c r="AI15" s="291"/>
      <c r="AJ15" s="291"/>
      <c r="AK15" s="291"/>
      <c r="AL15" s="287" t="s">
        <v>201</v>
      </c>
      <c r="AM15" s="240"/>
      <c r="AN15" s="240"/>
      <c r="AO15" s="300"/>
      <c r="AP15" s="263" t="s">
        <v>343</v>
      </c>
      <c r="AQ15" s="36"/>
      <c r="AR15" s="36"/>
      <c r="AS15" s="36"/>
      <c r="AT15" s="36"/>
      <c r="AU15" s="36"/>
      <c r="AV15" s="36"/>
      <c r="AW15" s="36"/>
      <c r="AX15" s="36"/>
      <c r="AY15" s="36"/>
      <c r="AZ15" s="36"/>
      <c r="BA15" s="36"/>
      <c r="BB15" s="36"/>
      <c r="BC15" s="36"/>
      <c r="BD15" s="36"/>
      <c r="BE15" s="36"/>
      <c r="BF15" s="273"/>
      <c r="BG15" s="278">
        <v>245255</v>
      </c>
      <c r="BH15" s="219"/>
      <c r="BI15" s="219"/>
      <c r="BJ15" s="219"/>
      <c r="BK15" s="219"/>
      <c r="BL15" s="219"/>
      <c r="BM15" s="219"/>
      <c r="BN15" s="283"/>
      <c r="BO15" s="286">
        <v>5.8</v>
      </c>
      <c r="BP15" s="286"/>
      <c r="BQ15" s="286"/>
      <c r="BR15" s="286"/>
      <c r="BS15" s="292" t="s">
        <v>201</v>
      </c>
      <c r="BT15" s="219"/>
      <c r="BU15" s="219"/>
      <c r="BV15" s="219"/>
      <c r="BW15" s="219"/>
      <c r="BX15" s="219"/>
      <c r="BY15" s="219"/>
      <c r="BZ15" s="219"/>
      <c r="CA15" s="219"/>
      <c r="CB15" s="333"/>
      <c r="CD15" s="263" t="s">
        <v>345</v>
      </c>
      <c r="CE15" s="36"/>
      <c r="CF15" s="36"/>
      <c r="CG15" s="36"/>
      <c r="CH15" s="36"/>
      <c r="CI15" s="36"/>
      <c r="CJ15" s="36"/>
      <c r="CK15" s="36"/>
      <c r="CL15" s="36"/>
      <c r="CM15" s="36"/>
      <c r="CN15" s="36"/>
      <c r="CO15" s="36"/>
      <c r="CP15" s="36"/>
      <c r="CQ15" s="273"/>
      <c r="CR15" s="278">
        <v>2832558</v>
      </c>
      <c r="CS15" s="219"/>
      <c r="CT15" s="219"/>
      <c r="CU15" s="219"/>
      <c r="CV15" s="219"/>
      <c r="CW15" s="219"/>
      <c r="CX15" s="219"/>
      <c r="CY15" s="283"/>
      <c r="CZ15" s="286">
        <v>13.5</v>
      </c>
      <c r="DA15" s="286"/>
      <c r="DB15" s="286"/>
      <c r="DC15" s="286"/>
      <c r="DD15" s="292">
        <v>1086057</v>
      </c>
      <c r="DE15" s="219"/>
      <c r="DF15" s="219"/>
      <c r="DG15" s="219"/>
      <c r="DH15" s="219"/>
      <c r="DI15" s="219"/>
      <c r="DJ15" s="219"/>
      <c r="DK15" s="219"/>
      <c r="DL15" s="219"/>
      <c r="DM15" s="219"/>
      <c r="DN15" s="219"/>
      <c r="DO15" s="219"/>
      <c r="DP15" s="283"/>
      <c r="DQ15" s="292">
        <v>1664092</v>
      </c>
      <c r="DR15" s="219"/>
      <c r="DS15" s="219"/>
      <c r="DT15" s="219"/>
      <c r="DU15" s="219"/>
      <c r="DV15" s="219"/>
      <c r="DW15" s="219"/>
      <c r="DX15" s="219"/>
      <c r="DY15" s="219"/>
      <c r="DZ15" s="219"/>
      <c r="EA15" s="219"/>
      <c r="EB15" s="219"/>
      <c r="EC15" s="333"/>
    </row>
    <row r="16" spans="2:143" ht="11.25" customHeight="1">
      <c r="B16" s="263" t="s">
        <v>346</v>
      </c>
      <c r="C16" s="36"/>
      <c r="D16" s="36"/>
      <c r="E16" s="36"/>
      <c r="F16" s="36"/>
      <c r="G16" s="36"/>
      <c r="H16" s="36"/>
      <c r="I16" s="36"/>
      <c r="J16" s="36"/>
      <c r="K16" s="36"/>
      <c r="L16" s="36"/>
      <c r="M16" s="36"/>
      <c r="N16" s="36"/>
      <c r="O16" s="36"/>
      <c r="P16" s="36"/>
      <c r="Q16" s="273"/>
      <c r="R16" s="278">
        <v>10707</v>
      </c>
      <c r="S16" s="219"/>
      <c r="T16" s="219"/>
      <c r="U16" s="219"/>
      <c r="V16" s="219"/>
      <c r="W16" s="219"/>
      <c r="X16" s="219"/>
      <c r="Y16" s="283"/>
      <c r="Z16" s="286">
        <v>0.1</v>
      </c>
      <c r="AA16" s="286"/>
      <c r="AB16" s="286"/>
      <c r="AC16" s="286"/>
      <c r="AD16" s="291">
        <v>10707</v>
      </c>
      <c r="AE16" s="291"/>
      <c r="AF16" s="291"/>
      <c r="AG16" s="291"/>
      <c r="AH16" s="291"/>
      <c r="AI16" s="291"/>
      <c r="AJ16" s="291"/>
      <c r="AK16" s="291"/>
      <c r="AL16" s="287">
        <v>0.1</v>
      </c>
      <c r="AM16" s="240"/>
      <c r="AN16" s="240"/>
      <c r="AO16" s="300"/>
      <c r="AP16" s="263" t="s">
        <v>347</v>
      </c>
      <c r="AQ16" s="36"/>
      <c r="AR16" s="36"/>
      <c r="AS16" s="36"/>
      <c r="AT16" s="36"/>
      <c r="AU16" s="36"/>
      <c r="AV16" s="36"/>
      <c r="AW16" s="36"/>
      <c r="AX16" s="36"/>
      <c r="AY16" s="36"/>
      <c r="AZ16" s="36"/>
      <c r="BA16" s="36"/>
      <c r="BB16" s="36"/>
      <c r="BC16" s="36"/>
      <c r="BD16" s="36"/>
      <c r="BE16" s="36"/>
      <c r="BF16" s="273"/>
      <c r="BG16" s="278" t="s">
        <v>201</v>
      </c>
      <c r="BH16" s="219"/>
      <c r="BI16" s="219"/>
      <c r="BJ16" s="219"/>
      <c r="BK16" s="219"/>
      <c r="BL16" s="219"/>
      <c r="BM16" s="219"/>
      <c r="BN16" s="283"/>
      <c r="BO16" s="286" t="s">
        <v>201</v>
      </c>
      <c r="BP16" s="286"/>
      <c r="BQ16" s="286"/>
      <c r="BR16" s="286"/>
      <c r="BS16" s="292" t="s">
        <v>201</v>
      </c>
      <c r="BT16" s="219"/>
      <c r="BU16" s="219"/>
      <c r="BV16" s="219"/>
      <c r="BW16" s="219"/>
      <c r="BX16" s="219"/>
      <c r="BY16" s="219"/>
      <c r="BZ16" s="219"/>
      <c r="CA16" s="219"/>
      <c r="CB16" s="333"/>
      <c r="CD16" s="263" t="s">
        <v>348</v>
      </c>
      <c r="CE16" s="36"/>
      <c r="CF16" s="36"/>
      <c r="CG16" s="36"/>
      <c r="CH16" s="36"/>
      <c r="CI16" s="36"/>
      <c r="CJ16" s="36"/>
      <c r="CK16" s="36"/>
      <c r="CL16" s="36"/>
      <c r="CM16" s="36"/>
      <c r="CN16" s="36"/>
      <c r="CO16" s="36"/>
      <c r="CP16" s="36"/>
      <c r="CQ16" s="273"/>
      <c r="CR16" s="278" t="s">
        <v>201</v>
      </c>
      <c r="CS16" s="219"/>
      <c r="CT16" s="219"/>
      <c r="CU16" s="219"/>
      <c r="CV16" s="219"/>
      <c r="CW16" s="219"/>
      <c r="CX16" s="219"/>
      <c r="CY16" s="283"/>
      <c r="CZ16" s="286" t="s">
        <v>201</v>
      </c>
      <c r="DA16" s="286"/>
      <c r="DB16" s="286"/>
      <c r="DC16" s="286"/>
      <c r="DD16" s="292" t="s">
        <v>201</v>
      </c>
      <c r="DE16" s="219"/>
      <c r="DF16" s="219"/>
      <c r="DG16" s="219"/>
      <c r="DH16" s="219"/>
      <c r="DI16" s="219"/>
      <c r="DJ16" s="219"/>
      <c r="DK16" s="219"/>
      <c r="DL16" s="219"/>
      <c r="DM16" s="219"/>
      <c r="DN16" s="219"/>
      <c r="DO16" s="219"/>
      <c r="DP16" s="283"/>
      <c r="DQ16" s="292" t="s">
        <v>201</v>
      </c>
      <c r="DR16" s="219"/>
      <c r="DS16" s="219"/>
      <c r="DT16" s="219"/>
      <c r="DU16" s="219"/>
      <c r="DV16" s="219"/>
      <c r="DW16" s="219"/>
      <c r="DX16" s="219"/>
      <c r="DY16" s="219"/>
      <c r="DZ16" s="219"/>
      <c r="EA16" s="219"/>
      <c r="EB16" s="219"/>
      <c r="EC16" s="333"/>
    </row>
    <row r="17" spans="2:133" ht="11.25" customHeight="1">
      <c r="B17" s="263" t="s">
        <v>349</v>
      </c>
      <c r="C17" s="36"/>
      <c r="D17" s="36"/>
      <c r="E17" s="36"/>
      <c r="F17" s="36"/>
      <c r="G17" s="36"/>
      <c r="H17" s="36"/>
      <c r="I17" s="36"/>
      <c r="J17" s="36"/>
      <c r="K17" s="36"/>
      <c r="L17" s="36"/>
      <c r="M17" s="36"/>
      <c r="N17" s="36"/>
      <c r="O17" s="36"/>
      <c r="P17" s="36"/>
      <c r="Q17" s="273"/>
      <c r="R17" s="278">
        <v>29507</v>
      </c>
      <c r="S17" s="219"/>
      <c r="T17" s="219"/>
      <c r="U17" s="219"/>
      <c r="V17" s="219"/>
      <c r="W17" s="219"/>
      <c r="X17" s="219"/>
      <c r="Y17" s="283"/>
      <c r="Z17" s="286">
        <v>0.1</v>
      </c>
      <c r="AA17" s="286"/>
      <c r="AB17" s="286"/>
      <c r="AC17" s="286"/>
      <c r="AD17" s="291">
        <v>29507</v>
      </c>
      <c r="AE17" s="291"/>
      <c r="AF17" s="291"/>
      <c r="AG17" s="291"/>
      <c r="AH17" s="291"/>
      <c r="AI17" s="291"/>
      <c r="AJ17" s="291"/>
      <c r="AK17" s="291"/>
      <c r="AL17" s="287">
        <v>0.3</v>
      </c>
      <c r="AM17" s="240"/>
      <c r="AN17" s="240"/>
      <c r="AO17" s="300"/>
      <c r="AP17" s="263" t="s">
        <v>350</v>
      </c>
      <c r="AQ17" s="36"/>
      <c r="AR17" s="36"/>
      <c r="AS17" s="36"/>
      <c r="AT17" s="36"/>
      <c r="AU17" s="36"/>
      <c r="AV17" s="36"/>
      <c r="AW17" s="36"/>
      <c r="AX17" s="36"/>
      <c r="AY17" s="36"/>
      <c r="AZ17" s="36"/>
      <c r="BA17" s="36"/>
      <c r="BB17" s="36"/>
      <c r="BC17" s="36"/>
      <c r="BD17" s="36"/>
      <c r="BE17" s="36"/>
      <c r="BF17" s="273"/>
      <c r="BG17" s="278" t="s">
        <v>201</v>
      </c>
      <c r="BH17" s="219"/>
      <c r="BI17" s="219"/>
      <c r="BJ17" s="219"/>
      <c r="BK17" s="219"/>
      <c r="BL17" s="219"/>
      <c r="BM17" s="219"/>
      <c r="BN17" s="283"/>
      <c r="BO17" s="286" t="s">
        <v>201</v>
      </c>
      <c r="BP17" s="286"/>
      <c r="BQ17" s="286"/>
      <c r="BR17" s="286"/>
      <c r="BS17" s="292" t="s">
        <v>201</v>
      </c>
      <c r="BT17" s="219"/>
      <c r="BU17" s="219"/>
      <c r="BV17" s="219"/>
      <c r="BW17" s="219"/>
      <c r="BX17" s="219"/>
      <c r="BY17" s="219"/>
      <c r="BZ17" s="219"/>
      <c r="CA17" s="219"/>
      <c r="CB17" s="333"/>
      <c r="CD17" s="263" t="s">
        <v>352</v>
      </c>
      <c r="CE17" s="36"/>
      <c r="CF17" s="36"/>
      <c r="CG17" s="36"/>
      <c r="CH17" s="36"/>
      <c r="CI17" s="36"/>
      <c r="CJ17" s="36"/>
      <c r="CK17" s="36"/>
      <c r="CL17" s="36"/>
      <c r="CM17" s="36"/>
      <c r="CN17" s="36"/>
      <c r="CO17" s="36"/>
      <c r="CP17" s="36"/>
      <c r="CQ17" s="273"/>
      <c r="CR17" s="278">
        <v>1717233</v>
      </c>
      <c r="CS17" s="219"/>
      <c r="CT17" s="219"/>
      <c r="CU17" s="219"/>
      <c r="CV17" s="219"/>
      <c r="CW17" s="219"/>
      <c r="CX17" s="219"/>
      <c r="CY17" s="283"/>
      <c r="CZ17" s="286">
        <v>8.1999999999999993</v>
      </c>
      <c r="DA17" s="286"/>
      <c r="DB17" s="286"/>
      <c r="DC17" s="286"/>
      <c r="DD17" s="292" t="s">
        <v>201</v>
      </c>
      <c r="DE17" s="219"/>
      <c r="DF17" s="219"/>
      <c r="DG17" s="219"/>
      <c r="DH17" s="219"/>
      <c r="DI17" s="219"/>
      <c r="DJ17" s="219"/>
      <c r="DK17" s="219"/>
      <c r="DL17" s="219"/>
      <c r="DM17" s="219"/>
      <c r="DN17" s="219"/>
      <c r="DO17" s="219"/>
      <c r="DP17" s="283"/>
      <c r="DQ17" s="292">
        <v>1697720</v>
      </c>
      <c r="DR17" s="219"/>
      <c r="DS17" s="219"/>
      <c r="DT17" s="219"/>
      <c r="DU17" s="219"/>
      <c r="DV17" s="219"/>
      <c r="DW17" s="219"/>
      <c r="DX17" s="219"/>
      <c r="DY17" s="219"/>
      <c r="DZ17" s="219"/>
      <c r="EA17" s="219"/>
      <c r="EB17" s="219"/>
      <c r="EC17" s="333"/>
    </row>
    <row r="18" spans="2:133" ht="11.25" customHeight="1">
      <c r="B18" s="263" t="s">
        <v>162</v>
      </c>
      <c r="C18" s="36"/>
      <c r="D18" s="36"/>
      <c r="E18" s="36"/>
      <c r="F18" s="36"/>
      <c r="G18" s="36"/>
      <c r="H18" s="36"/>
      <c r="I18" s="36"/>
      <c r="J18" s="36"/>
      <c r="K18" s="36"/>
      <c r="L18" s="36"/>
      <c r="M18" s="36"/>
      <c r="N18" s="36"/>
      <c r="O18" s="36"/>
      <c r="P18" s="36"/>
      <c r="Q18" s="273"/>
      <c r="R18" s="278">
        <v>58190</v>
      </c>
      <c r="S18" s="219"/>
      <c r="T18" s="219"/>
      <c r="U18" s="219"/>
      <c r="V18" s="219"/>
      <c r="W18" s="219"/>
      <c r="X18" s="219"/>
      <c r="Y18" s="283"/>
      <c r="Z18" s="286">
        <v>0.3</v>
      </c>
      <c r="AA18" s="286"/>
      <c r="AB18" s="286"/>
      <c r="AC18" s="286"/>
      <c r="AD18" s="291">
        <v>58190</v>
      </c>
      <c r="AE18" s="291"/>
      <c r="AF18" s="291"/>
      <c r="AG18" s="291"/>
      <c r="AH18" s="291"/>
      <c r="AI18" s="291"/>
      <c r="AJ18" s="291"/>
      <c r="AK18" s="291"/>
      <c r="AL18" s="287">
        <v>0.6</v>
      </c>
      <c r="AM18" s="240"/>
      <c r="AN18" s="240"/>
      <c r="AO18" s="300"/>
      <c r="AP18" s="263" t="s">
        <v>99</v>
      </c>
      <c r="AQ18" s="36"/>
      <c r="AR18" s="36"/>
      <c r="AS18" s="36"/>
      <c r="AT18" s="36"/>
      <c r="AU18" s="36"/>
      <c r="AV18" s="36"/>
      <c r="AW18" s="36"/>
      <c r="AX18" s="36"/>
      <c r="AY18" s="36"/>
      <c r="AZ18" s="36"/>
      <c r="BA18" s="36"/>
      <c r="BB18" s="36"/>
      <c r="BC18" s="36"/>
      <c r="BD18" s="36"/>
      <c r="BE18" s="36"/>
      <c r="BF18" s="273"/>
      <c r="BG18" s="278" t="s">
        <v>201</v>
      </c>
      <c r="BH18" s="219"/>
      <c r="BI18" s="219"/>
      <c r="BJ18" s="219"/>
      <c r="BK18" s="219"/>
      <c r="BL18" s="219"/>
      <c r="BM18" s="219"/>
      <c r="BN18" s="283"/>
      <c r="BO18" s="286" t="s">
        <v>201</v>
      </c>
      <c r="BP18" s="286"/>
      <c r="BQ18" s="286"/>
      <c r="BR18" s="286"/>
      <c r="BS18" s="292" t="s">
        <v>201</v>
      </c>
      <c r="BT18" s="219"/>
      <c r="BU18" s="219"/>
      <c r="BV18" s="219"/>
      <c r="BW18" s="219"/>
      <c r="BX18" s="219"/>
      <c r="BY18" s="219"/>
      <c r="BZ18" s="219"/>
      <c r="CA18" s="219"/>
      <c r="CB18" s="333"/>
      <c r="CD18" s="263" t="s">
        <v>353</v>
      </c>
      <c r="CE18" s="36"/>
      <c r="CF18" s="36"/>
      <c r="CG18" s="36"/>
      <c r="CH18" s="36"/>
      <c r="CI18" s="36"/>
      <c r="CJ18" s="36"/>
      <c r="CK18" s="36"/>
      <c r="CL18" s="36"/>
      <c r="CM18" s="36"/>
      <c r="CN18" s="36"/>
      <c r="CO18" s="36"/>
      <c r="CP18" s="36"/>
      <c r="CQ18" s="273"/>
      <c r="CR18" s="278" t="s">
        <v>201</v>
      </c>
      <c r="CS18" s="219"/>
      <c r="CT18" s="219"/>
      <c r="CU18" s="219"/>
      <c r="CV18" s="219"/>
      <c r="CW18" s="219"/>
      <c r="CX18" s="219"/>
      <c r="CY18" s="283"/>
      <c r="CZ18" s="286" t="s">
        <v>201</v>
      </c>
      <c r="DA18" s="286"/>
      <c r="DB18" s="286"/>
      <c r="DC18" s="286"/>
      <c r="DD18" s="292" t="s">
        <v>201</v>
      </c>
      <c r="DE18" s="219"/>
      <c r="DF18" s="219"/>
      <c r="DG18" s="219"/>
      <c r="DH18" s="219"/>
      <c r="DI18" s="219"/>
      <c r="DJ18" s="219"/>
      <c r="DK18" s="219"/>
      <c r="DL18" s="219"/>
      <c r="DM18" s="219"/>
      <c r="DN18" s="219"/>
      <c r="DO18" s="219"/>
      <c r="DP18" s="283"/>
      <c r="DQ18" s="292" t="s">
        <v>201</v>
      </c>
      <c r="DR18" s="219"/>
      <c r="DS18" s="219"/>
      <c r="DT18" s="219"/>
      <c r="DU18" s="219"/>
      <c r="DV18" s="219"/>
      <c r="DW18" s="219"/>
      <c r="DX18" s="219"/>
      <c r="DY18" s="219"/>
      <c r="DZ18" s="219"/>
      <c r="EA18" s="219"/>
      <c r="EB18" s="219"/>
      <c r="EC18" s="333"/>
    </row>
    <row r="19" spans="2:133" ht="11.25" customHeight="1">
      <c r="B19" s="263" t="s">
        <v>354</v>
      </c>
      <c r="C19" s="36"/>
      <c r="D19" s="36"/>
      <c r="E19" s="36"/>
      <c r="F19" s="36"/>
      <c r="G19" s="36"/>
      <c r="H19" s="36"/>
      <c r="I19" s="36"/>
      <c r="J19" s="36"/>
      <c r="K19" s="36"/>
      <c r="L19" s="36"/>
      <c r="M19" s="36"/>
      <c r="N19" s="36"/>
      <c r="O19" s="36"/>
      <c r="P19" s="36"/>
      <c r="Q19" s="273"/>
      <c r="R19" s="278">
        <v>50514</v>
      </c>
      <c r="S19" s="219"/>
      <c r="T19" s="219"/>
      <c r="U19" s="219"/>
      <c r="V19" s="219"/>
      <c r="W19" s="219"/>
      <c r="X19" s="219"/>
      <c r="Y19" s="283"/>
      <c r="Z19" s="286">
        <v>0.2</v>
      </c>
      <c r="AA19" s="286"/>
      <c r="AB19" s="286"/>
      <c r="AC19" s="286"/>
      <c r="AD19" s="291">
        <v>50514</v>
      </c>
      <c r="AE19" s="291"/>
      <c r="AF19" s="291"/>
      <c r="AG19" s="291"/>
      <c r="AH19" s="291"/>
      <c r="AI19" s="291"/>
      <c r="AJ19" s="291"/>
      <c r="AK19" s="291"/>
      <c r="AL19" s="287">
        <v>0.6</v>
      </c>
      <c r="AM19" s="240"/>
      <c r="AN19" s="240"/>
      <c r="AO19" s="300"/>
      <c r="AP19" s="263" t="s">
        <v>228</v>
      </c>
      <c r="AQ19" s="36"/>
      <c r="AR19" s="36"/>
      <c r="AS19" s="36"/>
      <c r="AT19" s="36"/>
      <c r="AU19" s="36"/>
      <c r="AV19" s="36"/>
      <c r="AW19" s="36"/>
      <c r="AX19" s="36"/>
      <c r="AY19" s="36"/>
      <c r="AZ19" s="36"/>
      <c r="BA19" s="36"/>
      <c r="BB19" s="36"/>
      <c r="BC19" s="36"/>
      <c r="BD19" s="36"/>
      <c r="BE19" s="36"/>
      <c r="BF19" s="273"/>
      <c r="BG19" s="278" t="s">
        <v>201</v>
      </c>
      <c r="BH19" s="219"/>
      <c r="BI19" s="219"/>
      <c r="BJ19" s="219"/>
      <c r="BK19" s="219"/>
      <c r="BL19" s="219"/>
      <c r="BM19" s="219"/>
      <c r="BN19" s="283"/>
      <c r="BO19" s="286" t="s">
        <v>201</v>
      </c>
      <c r="BP19" s="286"/>
      <c r="BQ19" s="286"/>
      <c r="BR19" s="286"/>
      <c r="BS19" s="292" t="s">
        <v>201</v>
      </c>
      <c r="BT19" s="219"/>
      <c r="BU19" s="219"/>
      <c r="BV19" s="219"/>
      <c r="BW19" s="219"/>
      <c r="BX19" s="219"/>
      <c r="BY19" s="219"/>
      <c r="BZ19" s="219"/>
      <c r="CA19" s="219"/>
      <c r="CB19" s="333"/>
      <c r="CD19" s="263" t="s">
        <v>355</v>
      </c>
      <c r="CE19" s="36"/>
      <c r="CF19" s="36"/>
      <c r="CG19" s="36"/>
      <c r="CH19" s="36"/>
      <c r="CI19" s="36"/>
      <c r="CJ19" s="36"/>
      <c r="CK19" s="36"/>
      <c r="CL19" s="36"/>
      <c r="CM19" s="36"/>
      <c r="CN19" s="36"/>
      <c r="CO19" s="36"/>
      <c r="CP19" s="36"/>
      <c r="CQ19" s="273"/>
      <c r="CR19" s="278" t="s">
        <v>201</v>
      </c>
      <c r="CS19" s="219"/>
      <c r="CT19" s="219"/>
      <c r="CU19" s="219"/>
      <c r="CV19" s="219"/>
      <c r="CW19" s="219"/>
      <c r="CX19" s="219"/>
      <c r="CY19" s="283"/>
      <c r="CZ19" s="286" t="s">
        <v>201</v>
      </c>
      <c r="DA19" s="286"/>
      <c r="DB19" s="286"/>
      <c r="DC19" s="286"/>
      <c r="DD19" s="292" t="s">
        <v>201</v>
      </c>
      <c r="DE19" s="219"/>
      <c r="DF19" s="219"/>
      <c r="DG19" s="219"/>
      <c r="DH19" s="219"/>
      <c r="DI19" s="219"/>
      <c r="DJ19" s="219"/>
      <c r="DK19" s="219"/>
      <c r="DL19" s="219"/>
      <c r="DM19" s="219"/>
      <c r="DN19" s="219"/>
      <c r="DO19" s="219"/>
      <c r="DP19" s="283"/>
      <c r="DQ19" s="292" t="s">
        <v>201</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5174</v>
      </c>
      <c r="S20" s="219"/>
      <c r="T20" s="219"/>
      <c r="U20" s="219"/>
      <c r="V20" s="219"/>
      <c r="W20" s="219"/>
      <c r="X20" s="219"/>
      <c r="Y20" s="283"/>
      <c r="Z20" s="286">
        <v>0</v>
      </c>
      <c r="AA20" s="286"/>
      <c r="AB20" s="286"/>
      <c r="AC20" s="286"/>
      <c r="AD20" s="291">
        <v>5174</v>
      </c>
      <c r="AE20" s="291"/>
      <c r="AF20" s="291"/>
      <c r="AG20" s="291"/>
      <c r="AH20" s="291"/>
      <c r="AI20" s="291"/>
      <c r="AJ20" s="291"/>
      <c r="AK20" s="291"/>
      <c r="AL20" s="287">
        <v>0.1</v>
      </c>
      <c r="AM20" s="240"/>
      <c r="AN20" s="240"/>
      <c r="AO20" s="300"/>
      <c r="AP20" s="263" t="s">
        <v>356</v>
      </c>
      <c r="AQ20" s="36"/>
      <c r="AR20" s="36"/>
      <c r="AS20" s="36"/>
      <c r="AT20" s="36"/>
      <c r="AU20" s="36"/>
      <c r="AV20" s="36"/>
      <c r="AW20" s="36"/>
      <c r="AX20" s="36"/>
      <c r="AY20" s="36"/>
      <c r="AZ20" s="36"/>
      <c r="BA20" s="36"/>
      <c r="BB20" s="36"/>
      <c r="BC20" s="36"/>
      <c r="BD20" s="36"/>
      <c r="BE20" s="36"/>
      <c r="BF20" s="273"/>
      <c r="BG20" s="278" t="s">
        <v>201</v>
      </c>
      <c r="BH20" s="219"/>
      <c r="BI20" s="219"/>
      <c r="BJ20" s="219"/>
      <c r="BK20" s="219"/>
      <c r="BL20" s="219"/>
      <c r="BM20" s="219"/>
      <c r="BN20" s="283"/>
      <c r="BO20" s="286" t="s">
        <v>201</v>
      </c>
      <c r="BP20" s="286"/>
      <c r="BQ20" s="286"/>
      <c r="BR20" s="286"/>
      <c r="BS20" s="292" t="s">
        <v>201</v>
      </c>
      <c r="BT20" s="219"/>
      <c r="BU20" s="219"/>
      <c r="BV20" s="219"/>
      <c r="BW20" s="219"/>
      <c r="BX20" s="219"/>
      <c r="BY20" s="219"/>
      <c r="BZ20" s="219"/>
      <c r="CA20" s="219"/>
      <c r="CB20" s="333"/>
      <c r="CD20" s="263" t="s">
        <v>191</v>
      </c>
      <c r="CE20" s="36"/>
      <c r="CF20" s="36"/>
      <c r="CG20" s="36"/>
      <c r="CH20" s="36"/>
      <c r="CI20" s="36"/>
      <c r="CJ20" s="36"/>
      <c r="CK20" s="36"/>
      <c r="CL20" s="36"/>
      <c r="CM20" s="36"/>
      <c r="CN20" s="36"/>
      <c r="CO20" s="36"/>
      <c r="CP20" s="36"/>
      <c r="CQ20" s="273"/>
      <c r="CR20" s="278">
        <v>21046910</v>
      </c>
      <c r="CS20" s="219"/>
      <c r="CT20" s="219"/>
      <c r="CU20" s="219"/>
      <c r="CV20" s="219"/>
      <c r="CW20" s="219"/>
      <c r="CX20" s="219"/>
      <c r="CY20" s="283"/>
      <c r="CZ20" s="286">
        <v>100</v>
      </c>
      <c r="DA20" s="286"/>
      <c r="DB20" s="286"/>
      <c r="DC20" s="286"/>
      <c r="DD20" s="292">
        <v>2988037</v>
      </c>
      <c r="DE20" s="219"/>
      <c r="DF20" s="219"/>
      <c r="DG20" s="219"/>
      <c r="DH20" s="219"/>
      <c r="DI20" s="219"/>
      <c r="DJ20" s="219"/>
      <c r="DK20" s="219"/>
      <c r="DL20" s="219"/>
      <c r="DM20" s="219"/>
      <c r="DN20" s="219"/>
      <c r="DO20" s="219"/>
      <c r="DP20" s="283"/>
      <c r="DQ20" s="292">
        <v>11264072</v>
      </c>
      <c r="DR20" s="219"/>
      <c r="DS20" s="219"/>
      <c r="DT20" s="219"/>
      <c r="DU20" s="219"/>
      <c r="DV20" s="219"/>
      <c r="DW20" s="219"/>
      <c r="DX20" s="219"/>
      <c r="DY20" s="219"/>
      <c r="DZ20" s="219"/>
      <c r="EA20" s="219"/>
      <c r="EB20" s="219"/>
      <c r="EC20" s="333"/>
    </row>
    <row r="21" spans="2:133" ht="11.25" customHeight="1">
      <c r="B21" s="263" t="s">
        <v>358</v>
      </c>
      <c r="C21" s="36"/>
      <c r="D21" s="36"/>
      <c r="E21" s="36"/>
      <c r="F21" s="36"/>
      <c r="G21" s="36"/>
      <c r="H21" s="36"/>
      <c r="I21" s="36"/>
      <c r="J21" s="36"/>
      <c r="K21" s="36"/>
      <c r="L21" s="36"/>
      <c r="M21" s="36"/>
      <c r="N21" s="36"/>
      <c r="O21" s="36"/>
      <c r="P21" s="36"/>
      <c r="Q21" s="273"/>
      <c r="R21" s="278">
        <v>2502</v>
      </c>
      <c r="S21" s="219"/>
      <c r="T21" s="219"/>
      <c r="U21" s="219"/>
      <c r="V21" s="219"/>
      <c r="W21" s="219"/>
      <c r="X21" s="219"/>
      <c r="Y21" s="283"/>
      <c r="Z21" s="286">
        <v>0</v>
      </c>
      <c r="AA21" s="286"/>
      <c r="AB21" s="286"/>
      <c r="AC21" s="286"/>
      <c r="AD21" s="291">
        <v>2502</v>
      </c>
      <c r="AE21" s="291"/>
      <c r="AF21" s="291"/>
      <c r="AG21" s="291"/>
      <c r="AH21" s="291"/>
      <c r="AI21" s="291"/>
      <c r="AJ21" s="291"/>
      <c r="AK21" s="291"/>
      <c r="AL21" s="287">
        <v>0</v>
      </c>
      <c r="AM21" s="240"/>
      <c r="AN21" s="240"/>
      <c r="AO21" s="300"/>
      <c r="AP21" s="303" t="s">
        <v>359</v>
      </c>
      <c r="AQ21" s="306"/>
      <c r="AR21" s="306"/>
      <c r="AS21" s="306"/>
      <c r="AT21" s="306"/>
      <c r="AU21" s="306"/>
      <c r="AV21" s="306"/>
      <c r="AW21" s="306"/>
      <c r="AX21" s="306"/>
      <c r="AY21" s="306"/>
      <c r="AZ21" s="306"/>
      <c r="BA21" s="306"/>
      <c r="BB21" s="306"/>
      <c r="BC21" s="306"/>
      <c r="BD21" s="306"/>
      <c r="BE21" s="306"/>
      <c r="BF21" s="320"/>
      <c r="BG21" s="278" t="s">
        <v>201</v>
      </c>
      <c r="BH21" s="219"/>
      <c r="BI21" s="219"/>
      <c r="BJ21" s="219"/>
      <c r="BK21" s="219"/>
      <c r="BL21" s="219"/>
      <c r="BM21" s="219"/>
      <c r="BN21" s="283"/>
      <c r="BO21" s="286" t="s">
        <v>201</v>
      </c>
      <c r="BP21" s="286"/>
      <c r="BQ21" s="286"/>
      <c r="BR21" s="286"/>
      <c r="BS21" s="292" t="s">
        <v>201</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334</v>
      </c>
      <c r="C22" s="36"/>
      <c r="D22" s="36"/>
      <c r="E22" s="36"/>
      <c r="F22" s="36"/>
      <c r="G22" s="36"/>
      <c r="H22" s="36"/>
      <c r="I22" s="36"/>
      <c r="J22" s="36"/>
      <c r="K22" s="36"/>
      <c r="L22" s="36"/>
      <c r="M22" s="36"/>
      <c r="N22" s="36"/>
      <c r="O22" s="36"/>
      <c r="P22" s="36"/>
      <c r="Q22" s="273"/>
      <c r="R22" s="278">
        <v>4486484</v>
      </c>
      <c r="S22" s="219"/>
      <c r="T22" s="219"/>
      <c r="U22" s="219"/>
      <c r="V22" s="219"/>
      <c r="W22" s="219"/>
      <c r="X22" s="219"/>
      <c r="Y22" s="283"/>
      <c r="Z22" s="286">
        <v>21.1</v>
      </c>
      <c r="AA22" s="286"/>
      <c r="AB22" s="286"/>
      <c r="AC22" s="286"/>
      <c r="AD22" s="291">
        <v>3851738</v>
      </c>
      <c r="AE22" s="291"/>
      <c r="AF22" s="291"/>
      <c r="AG22" s="291"/>
      <c r="AH22" s="291"/>
      <c r="AI22" s="291"/>
      <c r="AJ22" s="291"/>
      <c r="AK22" s="291"/>
      <c r="AL22" s="287">
        <v>42</v>
      </c>
      <c r="AM22" s="240"/>
      <c r="AN22" s="240"/>
      <c r="AO22" s="300"/>
      <c r="AP22" s="303" t="s">
        <v>362</v>
      </c>
      <c r="AQ22" s="306"/>
      <c r="AR22" s="306"/>
      <c r="AS22" s="306"/>
      <c r="AT22" s="306"/>
      <c r="AU22" s="306"/>
      <c r="AV22" s="306"/>
      <c r="AW22" s="306"/>
      <c r="AX22" s="306"/>
      <c r="AY22" s="306"/>
      <c r="AZ22" s="306"/>
      <c r="BA22" s="306"/>
      <c r="BB22" s="306"/>
      <c r="BC22" s="306"/>
      <c r="BD22" s="306"/>
      <c r="BE22" s="306"/>
      <c r="BF22" s="320"/>
      <c r="BG22" s="278" t="s">
        <v>201</v>
      </c>
      <c r="BH22" s="219"/>
      <c r="BI22" s="219"/>
      <c r="BJ22" s="219"/>
      <c r="BK22" s="219"/>
      <c r="BL22" s="219"/>
      <c r="BM22" s="219"/>
      <c r="BN22" s="283"/>
      <c r="BO22" s="286" t="s">
        <v>201</v>
      </c>
      <c r="BP22" s="286"/>
      <c r="BQ22" s="286"/>
      <c r="BR22" s="286"/>
      <c r="BS22" s="292" t="s">
        <v>201</v>
      </c>
      <c r="BT22" s="219"/>
      <c r="BU22" s="219"/>
      <c r="BV22" s="219"/>
      <c r="BW22" s="219"/>
      <c r="BX22" s="219"/>
      <c r="BY22" s="219"/>
      <c r="BZ22" s="219"/>
      <c r="CA22" s="219"/>
      <c r="CB22" s="333"/>
      <c r="CD22" s="183"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294</v>
      </c>
      <c r="C23" s="36"/>
      <c r="D23" s="36"/>
      <c r="E23" s="36"/>
      <c r="F23" s="36"/>
      <c r="G23" s="36"/>
      <c r="H23" s="36"/>
      <c r="I23" s="36"/>
      <c r="J23" s="36"/>
      <c r="K23" s="36"/>
      <c r="L23" s="36"/>
      <c r="M23" s="36"/>
      <c r="N23" s="36"/>
      <c r="O23" s="36"/>
      <c r="P23" s="36"/>
      <c r="Q23" s="273"/>
      <c r="R23" s="278">
        <v>3851738</v>
      </c>
      <c r="S23" s="219"/>
      <c r="T23" s="219"/>
      <c r="U23" s="219"/>
      <c r="V23" s="219"/>
      <c r="W23" s="219"/>
      <c r="X23" s="219"/>
      <c r="Y23" s="283"/>
      <c r="Z23" s="286">
        <v>18.100000000000001</v>
      </c>
      <c r="AA23" s="286"/>
      <c r="AB23" s="286"/>
      <c r="AC23" s="286"/>
      <c r="AD23" s="291">
        <v>3851738</v>
      </c>
      <c r="AE23" s="291"/>
      <c r="AF23" s="291"/>
      <c r="AG23" s="291"/>
      <c r="AH23" s="291"/>
      <c r="AI23" s="291"/>
      <c r="AJ23" s="291"/>
      <c r="AK23" s="291"/>
      <c r="AL23" s="287">
        <v>42</v>
      </c>
      <c r="AM23" s="240"/>
      <c r="AN23" s="240"/>
      <c r="AO23" s="300"/>
      <c r="AP23" s="303" t="s">
        <v>123</v>
      </c>
      <c r="AQ23" s="306"/>
      <c r="AR23" s="306"/>
      <c r="AS23" s="306"/>
      <c r="AT23" s="306"/>
      <c r="AU23" s="306"/>
      <c r="AV23" s="306"/>
      <c r="AW23" s="306"/>
      <c r="AX23" s="306"/>
      <c r="AY23" s="306"/>
      <c r="AZ23" s="306"/>
      <c r="BA23" s="306"/>
      <c r="BB23" s="306"/>
      <c r="BC23" s="306"/>
      <c r="BD23" s="306"/>
      <c r="BE23" s="306"/>
      <c r="BF23" s="320"/>
      <c r="BG23" s="278" t="s">
        <v>201</v>
      </c>
      <c r="BH23" s="219"/>
      <c r="BI23" s="219"/>
      <c r="BJ23" s="219"/>
      <c r="BK23" s="219"/>
      <c r="BL23" s="219"/>
      <c r="BM23" s="219"/>
      <c r="BN23" s="283"/>
      <c r="BO23" s="286" t="s">
        <v>201</v>
      </c>
      <c r="BP23" s="286"/>
      <c r="BQ23" s="286"/>
      <c r="BR23" s="286"/>
      <c r="BS23" s="292" t="s">
        <v>201</v>
      </c>
      <c r="BT23" s="219"/>
      <c r="BU23" s="219"/>
      <c r="BV23" s="219"/>
      <c r="BW23" s="219"/>
      <c r="BX23" s="219"/>
      <c r="BY23" s="219"/>
      <c r="BZ23" s="219"/>
      <c r="CA23" s="219"/>
      <c r="CB23" s="333"/>
      <c r="CD23" s="183" t="s">
        <v>309</v>
      </c>
      <c r="CE23" s="139"/>
      <c r="CF23" s="139"/>
      <c r="CG23" s="139"/>
      <c r="CH23" s="139"/>
      <c r="CI23" s="139"/>
      <c r="CJ23" s="139"/>
      <c r="CK23" s="139"/>
      <c r="CL23" s="139"/>
      <c r="CM23" s="139"/>
      <c r="CN23" s="139"/>
      <c r="CO23" s="139"/>
      <c r="CP23" s="139"/>
      <c r="CQ23" s="144"/>
      <c r="CR23" s="183" t="s">
        <v>364</v>
      </c>
      <c r="CS23" s="139"/>
      <c r="CT23" s="139"/>
      <c r="CU23" s="139"/>
      <c r="CV23" s="139"/>
      <c r="CW23" s="139"/>
      <c r="CX23" s="139"/>
      <c r="CY23" s="144"/>
      <c r="CZ23" s="183" t="s">
        <v>368</v>
      </c>
      <c r="DA23" s="139"/>
      <c r="DB23" s="139"/>
      <c r="DC23" s="144"/>
      <c r="DD23" s="183" t="s">
        <v>148</v>
      </c>
      <c r="DE23" s="139"/>
      <c r="DF23" s="139"/>
      <c r="DG23" s="139"/>
      <c r="DH23" s="139"/>
      <c r="DI23" s="139"/>
      <c r="DJ23" s="139"/>
      <c r="DK23" s="144"/>
      <c r="DL23" s="351" t="s">
        <v>370</v>
      </c>
      <c r="DM23" s="354"/>
      <c r="DN23" s="354"/>
      <c r="DO23" s="354"/>
      <c r="DP23" s="354"/>
      <c r="DQ23" s="354"/>
      <c r="DR23" s="354"/>
      <c r="DS23" s="354"/>
      <c r="DT23" s="354"/>
      <c r="DU23" s="354"/>
      <c r="DV23" s="358"/>
      <c r="DW23" s="183" t="s">
        <v>371</v>
      </c>
      <c r="DX23" s="139"/>
      <c r="DY23" s="139"/>
      <c r="DZ23" s="139"/>
      <c r="EA23" s="139"/>
      <c r="EB23" s="139"/>
      <c r="EC23" s="144"/>
    </row>
    <row r="24" spans="2:133" ht="11.25" customHeight="1">
      <c r="B24" s="263" t="s">
        <v>291</v>
      </c>
      <c r="C24" s="36"/>
      <c r="D24" s="36"/>
      <c r="E24" s="36"/>
      <c r="F24" s="36"/>
      <c r="G24" s="36"/>
      <c r="H24" s="36"/>
      <c r="I24" s="36"/>
      <c r="J24" s="36"/>
      <c r="K24" s="36"/>
      <c r="L24" s="36"/>
      <c r="M24" s="36"/>
      <c r="N24" s="36"/>
      <c r="O24" s="36"/>
      <c r="P24" s="36"/>
      <c r="Q24" s="273"/>
      <c r="R24" s="278">
        <v>634746</v>
      </c>
      <c r="S24" s="219"/>
      <c r="T24" s="219"/>
      <c r="U24" s="219"/>
      <c r="V24" s="219"/>
      <c r="W24" s="219"/>
      <c r="X24" s="219"/>
      <c r="Y24" s="283"/>
      <c r="Z24" s="286">
        <v>3</v>
      </c>
      <c r="AA24" s="286"/>
      <c r="AB24" s="286"/>
      <c r="AC24" s="286"/>
      <c r="AD24" s="291" t="s">
        <v>201</v>
      </c>
      <c r="AE24" s="291"/>
      <c r="AF24" s="291"/>
      <c r="AG24" s="291"/>
      <c r="AH24" s="291"/>
      <c r="AI24" s="291"/>
      <c r="AJ24" s="291"/>
      <c r="AK24" s="291"/>
      <c r="AL24" s="287" t="s">
        <v>201</v>
      </c>
      <c r="AM24" s="240"/>
      <c r="AN24" s="240"/>
      <c r="AO24" s="300"/>
      <c r="AP24" s="303" t="s">
        <v>372</v>
      </c>
      <c r="AQ24" s="306"/>
      <c r="AR24" s="306"/>
      <c r="AS24" s="306"/>
      <c r="AT24" s="306"/>
      <c r="AU24" s="306"/>
      <c r="AV24" s="306"/>
      <c r="AW24" s="306"/>
      <c r="AX24" s="306"/>
      <c r="AY24" s="306"/>
      <c r="AZ24" s="306"/>
      <c r="BA24" s="306"/>
      <c r="BB24" s="306"/>
      <c r="BC24" s="306"/>
      <c r="BD24" s="306"/>
      <c r="BE24" s="306"/>
      <c r="BF24" s="320"/>
      <c r="BG24" s="278" t="s">
        <v>201</v>
      </c>
      <c r="BH24" s="219"/>
      <c r="BI24" s="219"/>
      <c r="BJ24" s="219"/>
      <c r="BK24" s="219"/>
      <c r="BL24" s="219"/>
      <c r="BM24" s="219"/>
      <c r="BN24" s="283"/>
      <c r="BO24" s="286" t="s">
        <v>201</v>
      </c>
      <c r="BP24" s="286"/>
      <c r="BQ24" s="286"/>
      <c r="BR24" s="286"/>
      <c r="BS24" s="292" t="s">
        <v>201</v>
      </c>
      <c r="BT24" s="219"/>
      <c r="BU24" s="219"/>
      <c r="BV24" s="219"/>
      <c r="BW24" s="219"/>
      <c r="BX24" s="219"/>
      <c r="BY24" s="219"/>
      <c r="BZ24" s="219"/>
      <c r="CA24" s="219"/>
      <c r="CB24" s="333"/>
      <c r="CD24" s="262" t="s">
        <v>373</v>
      </c>
      <c r="CE24" s="269"/>
      <c r="CF24" s="269"/>
      <c r="CG24" s="269"/>
      <c r="CH24" s="269"/>
      <c r="CI24" s="269"/>
      <c r="CJ24" s="269"/>
      <c r="CK24" s="269"/>
      <c r="CL24" s="269"/>
      <c r="CM24" s="269"/>
      <c r="CN24" s="269"/>
      <c r="CO24" s="269"/>
      <c r="CP24" s="269"/>
      <c r="CQ24" s="272"/>
      <c r="CR24" s="277">
        <v>8019885</v>
      </c>
      <c r="CS24" s="280"/>
      <c r="CT24" s="280"/>
      <c r="CU24" s="280"/>
      <c r="CV24" s="280"/>
      <c r="CW24" s="280"/>
      <c r="CX24" s="280"/>
      <c r="CY24" s="282"/>
      <c r="CZ24" s="295">
        <v>38.1</v>
      </c>
      <c r="DA24" s="297"/>
      <c r="DB24" s="297"/>
      <c r="DC24" s="343"/>
      <c r="DD24" s="347">
        <v>5387890</v>
      </c>
      <c r="DE24" s="280"/>
      <c r="DF24" s="280"/>
      <c r="DG24" s="280"/>
      <c r="DH24" s="280"/>
      <c r="DI24" s="280"/>
      <c r="DJ24" s="280"/>
      <c r="DK24" s="282"/>
      <c r="DL24" s="347">
        <v>5288897</v>
      </c>
      <c r="DM24" s="280"/>
      <c r="DN24" s="280"/>
      <c r="DO24" s="280"/>
      <c r="DP24" s="280"/>
      <c r="DQ24" s="280"/>
      <c r="DR24" s="280"/>
      <c r="DS24" s="280"/>
      <c r="DT24" s="280"/>
      <c r="DU24" s="280"/>
      <c r="DV24" s="282"/>
      <c r="DW24" s="295">
        <v>55.1</v>
      </c>
      <c r="DX24" s="297"/>
      <c r="DY24" s="297"/>
      <c r="DZ24" s="297"/>
      <c r="EA24" s="297"/>
      <c r="EB24" s="297"/>
      <c r="EC24" s="299"/>
    </row>
    <row r="25" spans="2:133" ht="11.25" customHeight="1">
      <c r="B25" s="263" t="s">
        <v>376</v>
      </c>
      <c r="C25" s="36"/>
      <c r="D25" s="36"/>
      <c r="E25" s="36"/>
      <c r="F25" s="36"/>
      <c r="G25" s="36"/>
      <c r="H25" s="36"/>
      <c r="I25" s="36"/>
      <c r="J25" s="36"/>
      <c r="K25" s="36"/>
      <c r="L25" s="36"/>
      <c r="M25" s="36"/>
      <c r="N25" s="36"/>
      <c r="O25" s="36"/>
      <c r="P25" s="36"/>
      <c r="Q25" s="273"/>
      <c r="R25" s="278" t="s">
        <v>201</v>
      </c>
      <c r="S25" s="219"/>
      <c r="T25" s="219"/>
      <c r="U25" s="219"/>
      <c r="V25" s="219"/>
      <c r="W25" s="219"/>
      <c r="X25" s="219"/>
      <c r="Y25" s="283"/>
      <c r="Z25" s="286" t="s">
        <v>201</v>
      </c>
      <c r="AA25" s="286"/>
      <c r="AB25" s="286"/>
      <c r="AC25" s="286"/>
      <c r="AD25" s="291" t="s">
        <v>201</v>
      </c>
      <c r="AE25" s="291"/>
      <c r="AF25" s="291"/>
      <c r="AG25" s="291"/>
      <c r="AH25" s="291"/>
      <c r="AI25" s="291"/>
      <c r="AJ25" s="291"/>
      <c r="AK25" s="291"/>
      <c r="AL25" s="287" t="s">
        <v>201</v>
      </c>
      <c r="AM25" s="240"/>
      <c r="AN25" s="240"/>
      <c r="AO25" s="300"/>
      <c r="AP25" s="303" t="s">
        <v>272</v>
      </c>
      <c r="AQ25" s="306"/>
      <c r="AR25" s="306"/>
      <c r="AS25" s="306"/>
      <c r="AT25" s="306"/>
      <c r="AU25" s="306"/>
      <c r="AV25" s="306"/>
      <c r="AW25" s="306"/>
      <c r="AX25" s="306"/>
      <c r="AY25" s="306"/>
      <c r="AZ25" s="306"/>
      <c r="BA25" s="306"/>
      <c r="BB25" s="306"/>
      <c r="BC25" s="306"/>
      <c r="BD25" s="306"/>
      <c r="BE25" s="306"/>
      <c r="BF25" s="320"/>
      <c r="BG25" s="278" t="s">
        <v>201</v>
      </c>
      <c r="BH25" s="219"/>
      <c r="BI25" s="219"/>
      <c r="BJ25" s="219"/>
      <c r="BK25" s="219"/>
      <c r="BL25" s="219"/>
      <c r="BM25" s="219"/>
      <c r="BN25" s="283"/>
      <c r="BO25" s="286" t="s">
        <v>201</v>
      </c>
      <c r="BP25" s="286"/>
      <c r="BQ25" s="286"/>
      <c r="BR25" s="286"/>
      <c r="BS25" s="292" t="s">
        <v>201</v>
      </c>
      <c r="BT25" s="219"/>
      <c r="BU25" s="219"/>
      <c r="BV25" s="219"/>
      <c r="BW25" s="219"/>
      <c r="BX25" s="219"/>
      <c r="BY25" s="219"/>
      <c r="BZ25" s="219"/>
      <c r="CA25" s="219"/>
      <c r="CB25" s="333"/>
      <c r="CD25" s="263" t="s">
        <v>199</v>
      </c>
      <c r="CE25" s="36"/>
      <c r="CF25" s="36"/>
      <c r="CG25" s="36"/>
      <c r="CH25" s="36"/>
      <c r="CI25" s="36"/>
      <c r="CJ25" s="36"/>
      <c r="CK25" s="36"/>
      <c r="CL25" s="36"/>
      <c r="CM25" s="36"/>
      <c r="CN25" s="36"/>
      <c r="CO25" s="36"/>
      <c r="CP25" s="36"/>
      <c r="CQ25" s="273"/>
      <c r="CR25" s="278">
        <v>3049434</v>
      </c>
      <c r="CS25" s="319"/>
      <c r="CT25" s="319"/>
      <c r="CU25" s="319"/>
      <c r="CV25" s="319"/>
      <c r="CW25" s="319"/>
      <c r="CX25" s="319"/>
      <c r="CY25" s="338"/>
      <c r="CZ25" s="287">
        <v>14.5</v>
      </c>
      <c r="DA25" s="341"/>
      <c r="DB25" s="341"/>
      <c r="DC25" s="344"/>
      <c r="DD25" s="292">
        <v>2806040</v>
      </c>
      <c r="DE25" s="319"/>
      <c r="DF25" s="319"/>
      <c r="DG25" s="319"/>
      <c r="DH25" s="319"/>
      <c r="DI25" s="319"/>
      <c r="DJ25" s="319"/>
      <c r="DK25" s="338"/>
      <c r="DL25" s="292">
        <v>2724747</v>
      </c>
      <c r="DM25" s="319"/>
      <c r="DN25" s="319"/>
      <c r="DO25" s="319"/>
      <c r="DP25" s="319"/>
      <c r="DQ25" s="319"/>
      <c r="DR25" s="319"/>
      <c r="DS25" s="319"/>
      <c r="DT25" s="319"/>
      <c r="DU25" s="319"/>
      <c r="DV25" s="338"/>
      <c r="DW25" s="287">
        <v>28.4</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9720147</v>
      </c>
      <c r="S26" s="219"/>
      <c r="T26" s="219"/>
      <c r="U26" s="219"/>
      <c r="V26" s="219"/>
      <c r="W26" s="219"/>
      <c r="X26" s="219"/>
      <c r="Y26" s="283"/>
      <c r="Z26" s="286">
        <v>45.7</v>
      </c>
      <c r="AA26" s="286"/>
      <c r="AB26" s="286"/>
      <c r="AC26" s="286"/>
      <c r="AD26" s="291">
        <v>9085401</v>
      </c>
      <c r="AE26" s="291"/>
      <c r="AF26" s="291"/>
      <c r="AG26" s="291"/>
      <c r="AH26" s="291"/>
      <c r="AI26" s="291"/>
      <c r="AJ26" s="291"/>
      <c r="AK26" s="291"/>
      <c r="AL26" s="287">
        <v>99.2</v>
      </c>
      <c r="AM26" s="240"/>
      <c r="AN26" s="240"/>
      <c r="AO26" s="300"/>
      <c r="AP26" s="303" t="s">
        <v>378</v>
      </c>
      <c r="AQ26" s="305"/>
      <c r="AR26" s="305"/>
      <c r="AS26" s="305"/>
      <c r="AT26" s="305"/>
      <c r="AU26" s="305"/>
      <c r="AV26" s="305"/>
      <c r="AW26" s="305"/>
      <c r="AX26" s="305"/>
      <c r="AY26" s="305"/>
      <c r="AZ26" s="305"/>
      <c r="BA26" s="305"/>
      <c r="BB26" s="305"/>
      <c r="BC26" s="305"/>
      <c r="BD26" s="305"/>
      <c r="BE26" s="305"/>
      <c r="BF26" s="320"/>
      <c r="BG26" s="278" t="s">
        <v>201</v>
      </c>
      <c r="BH26" s="219"/>
      <c r="BI26" s="219"/>
      <c r="BJ26" s="219"/>
      <c r="BK26" s="219"/>
      <c r="BL26" s="219"/>
      <c r="BM26" s="219"/>
      <c r="BN26" s="283"/>
      <c r="BO26" s="286" t="s">
        <v>201</v>
      </c>
      <c r="BP26" s="286"/>
      <c r="BQ26" s="286"/>
      <c r="BR26" s="286"/>
      <c r="BS26" s="292" t="s">
        <v>201</v>
      </c>
      <c r="BT26" s="219"/>
      <c r="BU26" s="219"/>
      <c r="BV26" s="219"/>
      <c r="BW26" s="219"/>
      <c r="BX26" s="219"/>
      <c r="BY26" s="219"/>
      <c r="BZ26" s="219"/>
      <c r="CA26" s="219"/>
      <c r="CB26" s="333"/>
      <c r="CD26" s="263" t="s">
        <v>107</v>
      </c>
      <c r="CE26" s="36"/>
      <c r="CF26" s="36"/>
      <c r="CG26" s="36"/>
      <c r="CH26" s="36"/>
      <c r="CI26" s="36"/>
      <c r="CJ26" s="36"/>
      <c r="CK26" s="36"/>
      <c r="CL26" s="36"/>
      <c r="CM26" s="36"/>
      <c r="CN26" s="36"/>
      <c r="CO26" s="36"/>
      <c r="CP26" s="36"/>
      <c r="CQ26" s="273"/>
      <c r="CR26" s="278">
        <v>1642721</v>
      </c>
      <c r="CS26" s="219"/>
      <c r="CT26" s="219"/>
      <c r="CU26" s="219"/>
      <c r="CV26" s="219"/>
      <c r="CW26" s="219"/>
      <c r="CX26" s="219"/>
      <c r="CY26" s="283"/>
      <c r="CZ26" s="287">
        <v>7.8</v>
      </c>
      <c r="DA26" s="341"/>
      <c r="DB26" s="341"/>
      <c r="DC26" s="344"/>
      <c r="DD26" s="292">
        <v>1554811</v>
      </c>
      <c r="DE26" s="219"/>
      <c r="DF26" s="219"/>
      <c r="DG26" s="219"/>
      <c r="DH26" s="219"/>
      <c r="DI26" s="219"/>
      <c r="DJ26" s="219"/>
      <c r="DK26" s="283"/>
      <c r="DL26" s="292" t="s">
        <v>201</v>
      </c>
      <c r="DM26" s="219"/>
      <c r="DN26" s="219"/>
      <c r="DO26" s="219"/>
      <c r="DP26" s="219"/>
      <c r="DQ26" s="219"/>
      <c r="DR26" s="219"/>
      <c r="DS26" s="219"/>
      <c r="DT26" s="219"/>
      <c r="DU26" s="219"/>
      <c r="DV26" s="283"/>
      <c r="DW26" s="287" t="s">
        <v>201</v>
      </c>
      <c r="DX26" s="341"/>
      <c r="DY26" s="341"/>
      <c r="DZ26" s="341"/>
      <c r="EA26" s="341"/>
      <c r="EB26" s="341"/>
      <c r="EC26" s="366"/>
    </row>
    <row r="27" spans="2:133" ht="11.25" customHeight="1">
      <c r="B27" s="263" t="s">
        <v>379</v>
      </c>
      <c r="C27" s="36"/>
      <c r="D27" s="36"/>
      <c r="E27" s="36"/>
      <c r="F27" s="36"/>
      <c r="G27" s="36"/>
      <c r="H27" s="36"/>
      <c r="I27" s="36"/>
      <c r="J27" s="36"/>
      <c r="K27" s="36"/>
      <c r="L27" s="36"/>
      <c r="M27" s="36"/>
      <c r="N27" s="36"/>
      <c r="O27" s="36"/>
      <c r="P27" s="36"/>
      <c r="Q27" s="273"/>
      <c r="R27" s="278">
        <v>4039</v>
      </c>
      <c r="S27" s="219"/>
      <c r="T27" s="219"/>
      <c r="U27" s="219"/>
      <c r="V27" s="219"/>
      <c r="W27" s="219"/>
      <c r="X27" s="219"/>
      <c r="Y27" s="283"/>
      <c r="Z27" s="286">
        <v>0</v>
      </c>
      <c r="AA27" s="286"/>
      <c r="AB27" s="286"/>
      <c r="AC27" s="286"/>
      <c r="AD27" s="291">
        <v>4039</v>
      </c>
      <c r="AE27" s="291"/>
      <c r="AF27" s="291"/>
      <c r="AG27" s="291"/>
      <c r="AH27" s="291"/>
      <c r="AI27" s="291"/>
      <c r="AJ27" s="291"/>
      <c r="AK27" s="291"/>
      <c r="AL27" s="287">
        <v>0</v>
      </c>
      <c r="AM27" s="240"/>
      <c r="AN27" s="240"/>
      <c r="AO27" s="300"/>
      <c r="AP27" s="263" t="s">
        <v>381</v>
      </c>
      <c r="AQ27" s="36"/>
      <c r="AR27" s="36"/>
      <c r="AS27" s="36"/>
      <c r="AT27" s="36"/>
      <c r="AU27" s="36"/>
      <c r="AV27" s="36"/>
      <c r="AW27" s="36"/>
      <c r="AX27" s="36"/>
      <c r="AY27" s="36"/>
      <c r="AZ27" s="36"/>
      <c r="BA27" s="36"/>
      <c r="BB27" s="36"/>
      <c r="BC27" s="36"/>
      <c r="BD27" s="36"/>
      <c r="BE27" s="36"/>
      <c r="BF27" s="273"/>
      <c r="BG27" s="278">
        <v>4257167</v>
      </c>
      <c r="BH27" s="219"/>
      <c r="BI27" s="219"/>
      <c r="BJ27" s="219"/>
      <c r="BK27" s="219"/>
      <c r="BL27" s="219"/>
      <c r="BM27" s="219"/>
      <c r="BN27" s="283"/>
      <c r="BO27" s="286">
        <v>100</v>
      </c>
      <c r="BP27" s="286"/>
      <c r="BQ27" s="286"/>
      <c r="BR27" s="286"/>
      <c r="BS27" s="292">
        <v>34789</v>
      </c>
      <c r="BT27" s="219"/>
      <c r="BU27" s="219"/>
      <c r="BV27" s="219"/>
      <c r="BW27" s="219"/>
      <c r="BX27" s="219"/>
      <c r="BY27" s="219"/>
      <c r="BZ27" s="219"/>
      <c r="CA27" s="219"/>
      <c r="CB27" s="333"/>
      <c r="CD27" s="263" t="s">
        <v>224</v>
      </c>
      <c r="CE27" s="36"/>
      <c r="CF27" s="36"/>
      <c r="CG27" s="36"/>
      <c r="CH27" s="36"/>
      <c r="CI27" s="36"/>
      <c r="CJ27" s="36"/>
      <c r="CK27" s="36"/>
      <c r="CL27" s="36"/>
      <c r="CM27" s="36"/>
      <c r="CN27" s="36"/>
      <c r="CO27" s="36"/>
      <c r="CP27" s="36"/>
      <c r="CQ27" s="273"/>
      <c r="CR27" s="278">
        <v>3254376</v>
      </c>
      <c r="CS27" s="319"/>
      <c r="CT27" s="319"/>
      <c r="CU27" s="319"/>
      <c r="CV27" s="319"/>
      <c r="CW27" s="319"/>
      <c r="CX27" s="319"/>
      <c r="CY27" s="338"/>
      <c r="CZ27" s="287">
        <v>15.5</v>
      </c>
      <c r="DA27" s="341"/>
      <c r="DB27" s="341"/>
      <c r="DC27" s="344"/>
      <c r="DD27" s="292">
        <v>885288</v>
      </c>
      <c r="DE27" s="319"/>
      <c r="DF27" s="319"/>
      <c r="DG27" s="319"/>
      <c r="DH27" s="319"/>
      <c r="DI27" s="319"/>
      <c r="DJ27" s="319"/>
      <c r="DK27" s="338"/>
      <c r="DL27" s="292">
        <v>885288</v>
      </c>
      <c r="DM27" s="319"/>
      <c r="DN27" s="319"/>
      <c r="DO27" s="319"/>
      <c r="DP27" s="319"/>
      <c r="DQ27" s="319"/>
      <c r="DR27" s="319"/>
      <c r="DS27" s="319"/>
      <c r="DT27" s="319"/>
      <c r="DU27" s="319"/>
      <c r="DV27" s="338"/>
      <c r="DW27" s="287">
        <v>9.1999999999999993</v>
      </c>
      <c r="DX27" s="341"/>
      <c r="DY27" s="341"/>
      <c r="DZ27" s="341"/>
      <c r="EA27" s="341"/>
      <c r="EB27" s="341"/>
      <c r="EC27" s="366"/>
    </row>
    <row r="28" spans="2:133" ht="11.25" customHeight="1">
      <c r="B28" s="263" t="s">
        <v>155</v>
      </c>
      <c r="C28" s="36"/>
      <c r="D28" s="36"/>
      <c r="E28" s="36"/>
      <c r="F28" s="36"/>
      <c r="G28" s="36"/>
      <c r="H28" s="36"/>
      <c r="I28" s="36"/>
      <c r="J28" s="36"/>
      <c r="K28" s="36"/>
      <c r="L28" s="36"/>
      <c r="M28" s="36"/>
      <c r="N28" s="36"/>
      <c r="O28" s="36"/>
      <c r="P28" s="36"/>
      <c r="Q28" s="273"/>
      <c r="R28" s="278">
        <v>170401</v>
      </c>
      <c r="S28" s="219"/>
      <c r="T28" s="219"/>
      <c r="U28" s="219"/>
      <c r="V28" s="219"/>
      <c r="W28" s="219"/>
      <c r="X28" s="219"/>
      <c r="Y28" s="283"/>
      <c r="Z28" s="286">
        <v>0.8</v>
      </c>
      <c r="AA28" s="286"/>
      <c r="AB28" s="286"/>
      <c r="AC28" s="286"/>
      <c r="AD28" s="291">
        <v>1416</v>
      </c>
      <c r="AE28" s="291"/>
      <c r="AF28" s="291"/>
      <c r="AG28" s="291"/>
      <c r="AH28" s="291"/>
      <c r="AI28" s="291"/>
      <c r="AJ28" s="291"/>
      <c r="AK28" s="291"/>
      <c r="AL28" s="287">
        <v>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374</v>
      </c>
      <c r="CE28" s="36"/>
      <c r="CF28" s="36"/>
      <c r="CG28" s="36"/>
      <c r="CH28" s="36"/>
      <c r="CI28" s="36"/>
      <c r="CJ28" s="36"/>
      <c r="CK28" s="36"/>
      <c r="CL28" s="36"/>
      <c r="CM28" s="36"/>
      <c r="CN28" s="36"/>
      <c r="CO28" s="36"/>
      <c r="CP28" s="36"/>
      <c r="CQ28" s="273"/>
      <c r="CR28" s="278">
        <v>1716075</v>
      </c>
      <c r="CS28" s="219"/>
      <c r="CT28" s="219"/>
      <c r="CU28" s="219"/>
      <c r="CV28" s="219"/>
      <c r="CW28" s="219"/>
      <c r="CX28" s="219"/>
      <c r="CY28" s="283"/>
      <c r="CZ28" s="287">
        <v>8.1999999999999993</v>
      </c>
      <c r="DA28" s="341"/>
      <c r="DB28" s="341"/>
      <c r="DC28" s="344"/>
      <c r="DD28" s="292">
        <v>1696562</v>
      </c>
      <c r="DE28" s="219"/>
      <c r="DF28" s="219"/>
      <c r="DG28" s="219"/>
      <c r="DH28" s="219"/>
      <c r="DI28" s="219"/>
      <c r="DJ28" s="219"/>
      <c r="DK28" s="283"/>
      <c r="DL28" s="292">
        <v>1678862</v>
      </c>
      <c r="DM28" s="219"/>
      <c r="DN28" s="219"/>
      <c r="DO28" s="219"/>
      <c r="DP28" s="219"/>
      <c r="DQ28" s="219"/>
      <c r="DR28" s="219"/>
      <c r="DS28" s="219"/>
      <c r="DT28" s="219"/>
      <c r="DU28" s="219"/>
      <c r="DV28" s="283"/>
      <c r="DW28" s="287">
        <v>17.5</v>
      </c>
      <c r="DX28" s="341"/>
      <c r="DY28" s="341"/>
      <c r="DZ28" s="341"/>
      <c r="EA28" s="341"/>
      <c r="EB28" s="341"/>
      <c r="EC28" s="366"/>
    </row>
    <row r="29" spans="2:133" ht="11.25" customHeight="1">
      <c r="B29" s="263" t="s">
        <v>307</v>
      </c>
      <c r="C29" s="36"/>
      <c r="D29" s="36"/>
      <c r="E29" s="36"/>
      <c r="F29" s="36"/>
      <c r="G29" s="36"/>
      <c r="H29" s="36"/>
      <c r="I29" s="36"/>
      <c r="J29" s="36"/>
      <c r="K29" s="36"/>
      <c r="L29" s="36"/>
      <c r="M29" s="36"/>
      <c r="N29" s="36"/>
      <c r="O29" s="36"/>
      <c r="P29" s="36"/>
      <c r="Q29" s="273"/>
      <c r="R29" s="278">
        <v>154732</v>
      </c>
      <c r="S29" s="219"/>
      <c r="T29" s="219"/>
      <c r="U29" s="219"/>
      <c r="V29" s="219"/>
      <c r="W29" s="219"/>
      <c r="X29" s="219"/>
      <c r="Y29" s="283"/>
      <c r="Z29" s="286">
        <v>0.7</v>
      </c>
      <c r="AA29" s="286"/>
      <c r="AB29" s="286"/>
      <c r="AC29" s="286"/>
      <c r="AD29" s="291">
        <v>60801</v>
      </c>
      <c r="AE29" s="291"/>
      <c r="AF29" s="291"/>
      <c r="AG29" s="291"/>
      <c r="AH29" s="291"/>
      <c r="AI29" s="291"/>
      <c r="AJ29" s="291"/>
      <c r="AK29" s="291"/>
      <c r="AL29" s="287">
        <v>0.7</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175</v>
      </c>
      <c r="CE29" s="42"/>
      <c r="CF29" s="263" t="s">
        <v>25</v>
      </c>
      <c r="CG29" s="36"/>
      <c r="CH29" s="36"/>
      <c r="CI29" s="36"/>
      <c r="CJ29" s="36"/>
      <c r="CK29" s="36"/>
      <c r="CL29" s="36"/>
      <c r="CM29" s="36"/>
      <c r="CN29" s="36"/>
      <c r="CO29" s="36"/>
      <c r="CP29" s="36"/>
      <c r="CQ29" s="273"/>
      <c r="CR29" s="278">
        <v>1716057</v>
      </c>
      <c r="CS29" s="319"/>
      <c r="CT29" s="319"/>
      <c r="CU29" s="319"/>
      <c r="CV29" s="319"/>
      <c r="CW29" s="319"/>
      <c r="CX29" s="319"/>
      <c r="CY29" s="338"/>
      <c r="CZ29" s="287">
        <v>8.1999999999999993</v>
      </c>
      <c r="DA29" s="341"/>
      <c r="DB29" s="341"/>
      <c r="DC29" s="344"/>
      <c r="DD29" s="292">
        <v>1696544</v>
      </c>
      <c r="DE29" s="319"/>
      <c r="DF29" s="319"/>
      <c r="DG29" s="319"/>
      <c r="DH29" s="319"/>
      <c r="DI29" s="319"/>
      <c r="DJ29" s="319"/>
      <c r="DK29" s="338"/>
      <c r="DL29" s="292">
        <v>1678844</v>
      </c>
      <c r="DM29" s="319"/>
      <c r="DN29" s="319"/>
      <c r="DO29" s="319"/>
      <c r="DP29" s="319"/>
      <c r="DQ29" s="319"/>
      <c r="DR29" s="319"/>
      <c r="DS29" s="319"/>
      <c r="DT29" s="319"/>
      <c r="DU29" s="319"/>
      <c r="DV29" s="338"/>
      <c r="DW29" s="287">
        <v>17.5</v>
      </c>
      <c r="DX29" s="341"/>
      <c r="DY29" s="341"/>
      <c r="DZ29" s="341"/>
      <c r="EA29" s="341"/>
      <c r="EB29" s="341"/>
      <c r="EC29" s="366"/>
    </row>
    <row r="30" spans="2:133" ht="11.25" customHeight="1">
      <c r="B30" s="263" t="s">
        <v>22</v>
      </c>
      <c r="C30" s="36"/>
      <c r="D30" s="36"/>
      <c r="E30" s="36"/>
      <c r="F30" s="36"/>
      <c r="G30" s="36"/>
      <c r="H30" s="36"/>
      <c r="I30" s="36"/>
      <c r="J30" s="36"/>
      <c r="K30" s="36"/>
      <c r="L30" s="36"/>
      <c r="M30" s="36"/>
      <c r="N30" s="36"/>
      <c r="O30" s="36"/>
      <c r="P30" s="36"/>
      <c r="Q30" s="273"/>
      <c r="R30" s="278">
        <v>80095</v>
      </c>
      <c r="S30" s="219"/>
      <c r="T30" s="219"/>
      <c r="U30" s="219"/>
      <c r="V30" s="219"/>
      <c r="W30" s="219"/>
      <c r="X30" s="219"/>
      <c r="Y30" s="283"/>
      <c r="Z30" s="286">
        <v>0.4</v>
      </c>
      <c r="AA30" s="286"/>
      <c r="AB30" s="286"/>
      <c r="AC30" s="286"/>
      <c r="AD30" s="291" t="s">
        <v>201</v>
      </c>
      <c r="AE30" s="291"/>
      <c r="AF30" s="291"/>
      <c r="AG30" s="291"/>
      <c r="AH30" s="291"/>
      <c r="AI30" s="291"/>
      <c r="AJ30" s="291"/>
      <c r="AK30" s="291"/>
      <c r="AL30" s="287" t="s">
        <v>201</v>
      </c>
      <c r="AM30" s="240"/>
      <c r="AN30" s="240"/>
      <c r="AO30" s="300"/>
      <c r="AP30" s="183" t="s">
        <v>309</v>
      </c>
      <c r="AQ30" s="139"/>
      <c r="AR30" s="139"/>
      <c r="AS30" s="139"/>
      <c r="AT30" s="139"/>
      <c r="AU30" s="139"/>
      <c r="AV30" s="139"/>
      <c r="AW30" s="139"/>
      <c r="AX30" s="139"/>
      <c r="AY30" s="139"/>
      <c r="AZ30" s="139"/>
      <c r="BA30" s="139"/>
      <c r="BB30" s="139"/>
      <c r="BC30" s="139"/>
      <c r="BD30" s="139"/>
      <c r="BE30" s="139"/>
      <c r="BF30" s="144"/>
      <c r="BG30" s="183" t="s">
        <v>384</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385</v>
      </c>
      <c r="CG30" s="36"/>
      <c r="CH30" s="36"/>
      <c r="CI30" s="36"/>
      <c r="CJ30" s="36"/>
      <c r="CK30" s="36"/>
      <c r="CL30" s="36"/>
      <c r="CM30" s="36"/>
      <c r="CN30" s="36"/>
      <c r="CO30" s="36"/>
      <c r="CP30" s="36"/>
      <c r="CQ30" s="273"/>
      <c r="CR30" s="278">
        <v>1643626</v>
      </c>
      <c r="CS30" s="219"/>
      <c r="CT30" s="219"/>
      <c r="CU30" s="219"/>
      <c r="CV30" s="219"/>
      <c r="CW30" s="219"/>
      <c r="CX30" s="219"/>
      <c r="CY30" s="283"/>
      <c r="CZ30" s="287">
        <v>7.8</v>
      </c>
      <c r="DA30" s="341"/>
      <c r="DB30" s="341"/>
      <c r="DC30" s="344"/>
      <c r="DD30" s="292">
        <v>1624761</v>
      </c>
      <c r="DE30" s="219"/>
      <c r="DF30" s="219"/>
      <c r="DG30" s="219"/>
      <c r="DH30" s="219"/>
      <c r="DI30" s="219"/>
      <c r="DJ30" s="219"/>
      <c r="DK30" s="283"/>
      <c r="DL30" s="292">
        <v>1607061</v>
      </c>
      <c r="DM30" s="219"/>
      <c r="DN30" s="219"/>
      <c r="DO30" s="219"/>
      <c r="DP30" s="219"/>
      <c r="DQ30" s="219"/>
      <c r="DR30" s="219"/>
      <c r="DS30" s="219"/>
      <c r="DT30" s="219"/>
      <c r="DU30" s="219"/>
      <c r="DV30" s="283"/>
      <c r="DW30" s="287">
        <v>16.7</v>
      </c>
      <c r="DX30" s="341"/>
      <c r="DY30" s="341"/>
      <c r="DZ30" s="341"/>
      <c r="EA30" s="341"/>
      <c r="EB30" s="341"/>
      <c r="EC30" s="366"/>
    </row>
    <row r="31" spans="2:133" ht="11.25" customHeight="1">
      <c r="B31" s="263" t="s">
        <v>335</v>
      </c>
      <c r="C31" s="36"/>
      <c r="D31" s="36"/>
      <c r="E31" s="36"/>
      <c r="F31" s="36"/>
      <c r="G31" s="36"/>
      <c r="H31" s="36"/>
      <c r="I31" s="36"/>
      <c r="J31" s="36"/>
      <c r="K31" s="36"/>
      <c r="L31" s="36"/>
      <c r="M31" s="36"/>
      <c r="N31" s="36"/>
      <c r="O31" s="36"/>
      <c r="P31" s="36"/>
      <c r="Q31" s="273"/>
      <c r="R31" s="278">
        <v>6830113</v>
      </c>
      <c r="S31" s="219"/>
      <c r="T31" s="219"/>
      <c r="U31" s="219"/>
      <c r="V31" s="219"/>
      <c r="W31" s="219"/>
      <c r="X31" s="219"/>
      <c r="Y31" s="283"/>
      <c r="Z31" s="286">
        <v>32.1</v>
      </c>
      <c r="AA31" s="286"/>
      <c r="AB31" s="286"/>
      <c r="AC31" s="286"/>
      <c r="AD31" s="291" t="s">
        <v>201</v>
      </c>
      <c r="AE31" s="291"/>
      <c r="AF31" s="291"/>
      <c r="AG31" s="291"/>
      <c r="AH31" s="291"/>
      <c r="AI31" s="291"/>
      <c r="AJ31" s="291"/>
      <c r="AK31" s="291"/>
      <c r="AL31" s="287" t="s">
        <v>201</v>
      </c>
      <c r="AM31" s="240"/>
      <c r="AN31" s="240"/>
      <c r="AO31" s="300"/>
      <c r="AP31" s="163" t="s">
        <v>11</v>
      </c>
      <c r="AQ31" s="179"/>
      <c r="AR31" s="179"/>
      <c r="AS31" s="179"/>
      <c r="AT31" s="312" t="s">
        <v>386</v>
      </c>
      <c r="AU31" s="269"/>
      <c r="AV31" s="269"/>
      <c r="AW31" s="269"/>
      <c r="AX31" s="262" t="s">
        <v>273</v>
      </c>
      <c r="AY31" s="269"/>
      <c r="AZ31" s="269"/>
      <c r="BA31" s="269"/>
      <c r="BB31" s="269"/>
      <c r="BC31" s="269"/>
      <c r="BD31" s="269"/>
      <c r="BE31" s="269"/>
      <c r="BF31" s="272"/>
      <c r="BG31" s="324">
        <v>98.8</v>
      </c>
      <c r="BH31" s="328"/>
      <c r="BI31" s="328"/>
      <c r="BJ31" s="328"/>
      <c r="BK31" s="328"/>
      <c r="BL31" s="328"/>
      <c r="BM31" s="297">
        <v>96.2</v>
      </c>
      <c r="BN31" s="328"/>
      <c r="BO31" s="328"/>
      <c r="BP31" s="328"/>
      <c r="BQ31" s="331"/>
      <c r="BR31" s="324">
        <v>99</v>
      </c>
      <c r="BS31" s="328"/>
      <c r="BT31" s="328"/>
      <c r="BU31" s="328"/>
      <c r="BV31" s="328"/>
      <c r="BW31" s="328"/>
      <c r="BX31" s="297">
        <v>95.8</v>
      </c>
      <c r="BY31" s="328"/>
      <c r="BZ31" s="328"/>
      <c r="CA31" s="328"/>
      <c r="CB31" s="331"/>
      <c r="CD31" s="134"/>
      <c r="CE31" s="43"/>
      <c r="CF31" s="263" t="s">
        <v>308</v>
      </c>
      <c r="CG31" s="36"/>
      <c r="CH31" s="36"/>
      <c r="CI31" s="36"/>
      <c r="CJ31" s="36"/>
      <c r="CK31" s="36"/>
      <c r="CL31" s="36"/>
      <c r="CM31" s="36"/>
      <c r="CN31" s="36"/>
      <c r="CO31" s="36"/>
      <c r="CP31" s="36"/>
      <c r="CQ31" s="273"/>
      <c r="CR31" s="278">
        <v>72431</v>
      </c>
      <c r="CS31" s="319"/>
      <c r="CT31" s="319"/>
      <c r="CU31" s="319"/>
      <c r="CV31" s="319"/>
      <c r="CW31" s="319"/>
      <c r="CX31" s="319"/>
      <c r="CY31" s="338"/>
      <c r="CZ31" s="287">
        <v>0.3</v>
      </c>
      <c r="DA31" s="341"/>
      <c r="DB31" s="341"/>
      <c r="DC31" s="344"/>
      <c r="DD31" s="292">
        <v>71783</v>
      </c>
      <c r="DE31" s="319"/>
      <c r="DF31" s="319"/>
      <c r="DG31" s="319"/>
      <c r="DH31" s="319"/>
      <c r="DI31" s="319"/>
      <c r="DJ31" s="319"/>
      <c r="DK31" s="338"/>
      <c r="DL31" s="292">
        <v>71783</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201</v>
      </c>
      <c r="S32" s="219"/>
      <c r="T32" s="219"/>
      <c r="U32" s="219"/>
      <c r="V32" s="219"/>
      <c r="W32" s="219"/>
      <c r="X32" s="219"/>
      <c r="Y32" s="283"/>
      <c r="Z32" s="286" t="s">
        <v>201</v>
      </c>
      <c r="AA32" s="286"/>
      <c r="AB32" s="286"/>
      <c r="AC32" s="286"/>
      <c r="AD32" s="291" t="s">
        <v>201</v>
      </c>
      <c r="AE32" s="291"/>
      <c r="AF32" s="291"/>
      <c r="AG32" s="291"/>
      <c r="AH32" s="291"/>
      <c r="AI32" s="291"/>
      <c r="AJ32" s="291"/>
      <c r="AK32" s="291"/>
      <c r="AL32" s="287" t="s">
        <v>201</v>
      </c>
      <c r="AM32" s="240"/>
      <c r="AN32" s="240"/>
      <c r="AO32" s="300"/>
      <c r="AP32" s="304"/>
      <c r="AQ32" s="29"/>
      <c r="AR32" s="29"/>
      <c r="AS32" s="29"/>
      <c r="AT32" s="313"/>
      <c r="AU32" s="36" t="s">
        <v>251</v>
      </c>
      <c r="AV32" s="36"/>
      <c r="AW32" s="36"/>
      <c r="AX32" s="263" t="s">
        <v>365</v>
      </c>
      <c r="AY32" s="36"/>
      <c r="AZ32" s="36"/>
      <c r="BA32" s="36"/>
      <c r="BB32" s="36"/>
      <c r="BC32" s="36"/>
      <c r="BD32" s="36"/>
      <c r="BE32" s="36"/>
      <c r="BF32" s="273"/>
      <c r="BG32" s="325">
        <v>98.6</v>
      </c>
      <c r="BH32" s="319"/>
      <c r="BI32" s="319"/>
      <c r="BJ32" s="319"/>
      <c r="BK32" s="319"/>
      <c r="BL32" s="319"/>
      <c r="BM32" s="240">
        <v>96.9</v>
      </c>
      <c r="BN32" s="329"/>
      <c r="BO32" s="329"/>
      <c r="BP32" s="329"/>
      <c r="BQ32" s="322"/>
      <c r="BR32" s="325">
        <v>99.1</v>
      </c>
      <c r="BS32" s="319"/>
      <c r="BT32" s="319"/>
      <c r="BU32" s="319"/>
      <c r="BV32" s="319"/>
      <c r="BW32" s="319"/>
      <c r="BX32" s="240">
        <v>97.1</v>
      </c>
      <c r="BY32" s="329"/>
      <c r="BZ32" s="329"/>
      <c r="CA32" s="329"/>
      <c r="CB32" s="322"/>
      <c r="CD32" s="135"/>
      <c r="CE32" s="142"/>
      <c r="CF32" s="263" t="s">
        <v>209</v>
      </c>
      <c r="CG32" s="36"/>
      <c r="CH32" s="36"/>
      <c r="CI32" s="36"/>
      <c r="CJ32" s="36"/>
      <c r="CK32" s="36"/>
      <c r="CL32" s="36"/>
      <c r="CM32" s="36"/>
      <c r="CN32" s="36"/>
      <c r="CO32" s="36"/>
      <c r="CP32" s="36"/>
      <c r="CQ32" s="273"/>
      <c r="CR32" s="278">
        <v>18</v>
      </c>
      <c r="CS32" s="219"/>
      <c r="CT32" s="219"/>
      <c r="CU32" s="219"/>
      <c r="CV32" s="219"/>
      <c r="CW32" s="219"/>
      <c r="CX32" s="219"/>
      <c r="CY32" s="283"/>
      <c r="CZ32" s="287">
        <v>0</v>
      </c>
      <c r="DA32" s="341"/>
      <c r="DB32" s="341"/>
      <c r="DC32" s="344"/>
      <c r="DD32" s="292">
        <v>18</v>
      </c>
      <c r="DE32" s="219"/>
      <c r="DF32" s="219"/>
      <c r="DG32" s="219"/>
      <c r="DH32" s="219"/>
      <c r="DI32" s="219"/>
      <c r="DJ32" s="219"/>
      <c r="DK32" s="283"/>
      <c r="DL32" s="292">
        <v>18</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387</v>
      </c>
      <c r="C33" s="36"/>
      <c r="D33" s="36"/>
      <c r="E33" s="36"/>
      <c r="F33" s="36"/>
      <c r="G33" s="36"/>
      <c r="H33" s="36"/>
      <c r="I33" s="36"/>
      <c r="J33" s="36"/>
      <c r="K33" s="36"/>
      <c r="L33" s="36"/>
      <c r="M33" s="36"/>
      <c r="N33" s="36"/>
      <c r="O33" s="36"/>
      <c r="P33" s="36"/>
      <c r="Q33" s="273"/>
      <c r="R33" s="278">
        <v>1152068</v>
      </c>
      <c r="S33" s="219"/>
      <c r="T33" s="219"/>
      <c r="U33" s="219"/>
      <c r="V33" s="219"/>
      <c r="W33" s="219"/>
      <c r="X33" s="219"/>
      <c r="Y33" s="283"/>
      <c r="Z33" s="286">
        <v>5.4</v>
      </c>
      <c r="AA33" s="286"/>
      <c r="AB33" s="286"/>
      <c r="AC33" s="286"/>
      <c r="AD33" s="291" t="s">
        <v>201</v>
      </c>
      <c r="AE33" s="291"/>
      <c r="AF33" s="291"/>
      <c r="AG33" s="291"/>
      <c r="AH33" s="291"/>
      <c r="AI33" s="291"/>
      <c r="AJ33" s="291"/>
      <c r="AK33" s="291"/>
      <c r="AL33" s="287" t="s">
        <v>201</v>
      </c>
      <c r="AM33" s="240"/>
      <c r="AN33" s="240"/>
      <c r="AO33" s="300"/>
      <c r="AP33" s="177"/>
      <c r="AQ33" s="180"/>
      <c r="AR33" s="180"/>
      <c r="AS33" s="180"/>
      <c r="AT33" s="314"/>
      <c r="AU33" s="271"/>
      <c r="AV33" s="271"/>
      <c r="AW33" s="271"/>
      <c r="AX33" s="265" t="s">
        <v>159</v>
      </c>
      <c r="AY33" s="271"/>
      <c r="AZ33" s="271"/>
      <c r="BA33" s="271"/>
      <c r="BB33" s="271"/>
      <c r="BC33" s="271"/>
      <c r="BD33" s="271"/>
      <c r="BE33" s="271"/>
      <c r="BF33" s="275"/>
      <c r="BG33" s="326">
        <v>98.9</v>
      </c>
      <c r="BH33" s="318"/>
      <c r="BI33" s="318"/>
      <c r="BJ33" s="318"/>
      <c r="BK33" s="318"/>
      <c r="BL33" s="318"/>
      <c r="BM33" s="298">
        <v>95.3</v>
      </c>
      <c r="BN33" s="318"/>
      <c r="BO33" s="318"/>
      <c r="BP33" s="318"/>
      <c r="BQ33" s="323"/>
      <c r="BR33" s="326">
        <v>98.8</v>
      </c>
      <c r="BS33" s="318"/>
      <c r="BT33" s="318"/>
      <c r="BU33" s="318"/>
      <c r="BV33" s="318"/>
      <c r="BW33" s="318"/>
      <c r="BX33" s="298">
        <v>94.3</v>
      </c>
      <c r="BY33" s="318"/>
      <c r="BZ33" s="318"/>
      <c r="CA33" s="318"/>
      <c r="CB33" s="323"/>
      <c r="CD33" s="263" t="s">
        <v>388</v>
      </c>
      <c r="CE33" s="36"/>
      <c r="CF33" s="36"/>
      <c r="CG33" s="36"/>
      <c r="CH33" s="36"/>
      <c r="CI33" s="36"/>
      <c r="CJ33" s="36"/>
      <c r="CK33" s="36"/>
      <c r="CL33" s="36"/>
      <c r="CM33" s="36"/>
      <c r="CN33" s="36"/>
      <c r="CO33" s="36"/>
      <c r="CP33" s="36"/>
      <c r="CQ33" s="273"/>
      <c r="CR33" s="278">
        <v>10038988</v>
      </c>
      <c r="CS33" s="319"/>
      <c r="CT33" s="319"/>
      <c r="CU33" s="319"/>
      <c r="CV33" s="319"/>
      <c r="CW33" s="319"/>
      <c r="CX33" s="319"/>
      <c r="CY33" s="338"/>
      <c r="CZ33" s="287">
        <v>47.7</v>
      </c>
      <c r="DA33" s="341"/>
      <c r="DB33" s="341"/>
      <c r="DC33" s="344"/>
      <c r="DD33" s="292">
        <v>5302899</v>
      </c>
      <c r="DE33" s="319"/>
      <c r="DF33" s="319"/>
      <c r="DG33" s="319"/>
      <c r="DH33" s="319"/>
      <c r="DI33" s="319"/>
      <c r="DJ33" s="319"/>
      <c r="DK33" s="338"/>
      <c r="DL33" s="292">
        <v>4117026</v>
      </c>
      <c r="DM33" s="319"/>
      <c r="DN33" s="319"/>
      <c r="DO33" s="319"/>
      <c r="DP33" s="319"/>
      <c r="DQ33" s="319"/>
      <c r="DR33" s="319"/>
      <c r="DS33" s="319"/>
      <c r="DT33" s="319"/>
      <c r="DU33" s="319"/>
      <c r="DV33" s="338"/>
      <c r="DW33" s="287">
        <v>42.9</v>
      </c>
      <c r="DX33" s="341"/>
      <c r="DY33" s="341"/>
      <c r="DZ33" s="341"/>
      <c r="EA33" s="341"/>
      <c r="EB33" s="341"/>
      <c r="EC33" s="366"/>
    </row>
    <row r="34" spans="2:133" ht="11.25" customHeight="1">
      <c r="B34" s="263" t="s">
        <v>236</v>
      </c>
      <c r="C34" s="36"/>
      <c r="D34" s="36"/>
      <c r="E34" s="36"/>
      <c r="F34" s="36"/>
      <c r="G34" s="36"/>
      <c r="H34" s="36"/>
      <c r="I34" s="36"/>
      <c r="J34" s="36"/>
      <c r="K34" s="36"/>
      <c r="L34" s="36"/>
      <c r="M34" s="36"/>
      <c r="N34" s="36"/>
      <c r="O34" s="36"/>
      <c r="P34" s="36"/>
      <c r="Q34" s="273"/>
      <c r="R34" s="278">
        <v>4434</v>
      </c>
      <c r="S34" s="219"/>
      <c r="T34" s="219"/>
      <c r="U34" s="219"/>
      <c r="V34" s="219"/>
      <c r="W34" s="219"/>
      <c r="X34" s="219"/>
      <c r="Y34" s="283"/>
      <c r="Z34" s="286">
        <v>0</v>
      </c>
      <c r="AA34" s="286"/>
      <c r="AB34" s="286"/>
      <c r="AC34" s="286"/>
      <c r="AD34" s="291">
        <v>1499</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391</v>
      </c>
      <c r="CE34" s="36"/>
      <c r="CF34" s="36"/>
      <c r="CG34" s="36"/>
      <c r="CH34" s="36"/>
      <c r="CI34" s="36"/>
      <c r="CJ34" s="36"/>
      <c r="CK34" s="36"/>
      <c r="CL34" s="36"/>
      <c r="CM34" s="36"/>
      <c r="CN34" s="36"/>
      <c r="CO34" s="36"/>
      <c r="CP34" s="36"/>
      <c r="CQ34" s="273"/>
      <c r="CR34" s="278">
        <v>2448965</v>
      </c>
      <c r="CS34" s="219"/>
      <c r="CT34" s="219"/>
      <c r="CU34" s="219"/>
      <c r="CV34" s="219"/>
      <c r="CW34" s="219"/>
      <c r="CX34" s="219"/>
      <c r="CY34" s="283"/>
      <c r="CZ34" s="287">
        <v>11.6</v>
      </c>
      <c r="DA34" s="341"/>
      <c r="DB34" s="341"/>
      <c r="DC34" s="344"/>
      <c r="DD34" s="292">
        <v>1856260</v>
      </c>
      <c r="DE34" s="219"/>
      <c r="DF34" s="219"/>
      <c r="DG34" s="219"/>
      <c r="DH34" s="219"/>
      <c r="DI34" s="219"/>
      <c r="DJ34" s="219"/>
      <c r="DK34" s="283"/>
      <c r="DL34" s="292">
        <v>1535476</v>
      </c>
      <c r="DM34" s="219"/>
      <c r="DN34" s="219"/>
      <c r="DO34" s="219"/>
      <c r="DP34" s="219"/>
      <c r="DQ34" s="219"/>
      <c r="DR34" s="219"/>
      <c r="DS34" s="219"/>
      <c r="DT34" s="219"/>
      <c r="DU34" s="219"/>
      <c r="DV34" s="283"/>
      <c r="DW34" s="287">
        <v>16</v>
      </c>
      <c r="DX34" s="341"/>
      <c r="DY34" s="341"/>
      <c r="DZ34" s="341"/>
      <c r="EA34" s="341"/>
      <c r="EB34" s="341"/>
      <c r="EC34" s="366"/>
    </row>
    <row r="35" spans="2:133" ht="11.25" customHeight="1">
      <c r="B35" s="263" t="s">
        <v>143</v>
      </c>
      <c r="C35" s="36"/>
      <c r="D35" s="36"/>
      <c r="E35" s="36"/>
      <c r="F35" s="36"/>
      <c r="G35" s="36"/>
      <c r="H35" s="36"/>
      <c r="I35" s="36"/>
      <c r="J35" s="36"/>
      <c r="K35" s="36"/>
      <c r="L35" s="36"/>
      <c r="M35" s="36"/>
      <c r="N35" s="36"/>
      <c r="O35" s="36"/>
      <c r="P35" s="36"/>
      <c r="Q35" s="273"/>
      <c r="R35" s="278">
        <v>19688</v>
      </c>
      <c r="S35" s="219"/>
      <c r="T35" s="219"/>
      <c r="U35" s="219"/>
      <c r="V35" s="219"/>
      <c r="W35" s="219"/>
      <c r="X35" s="219"/>
      <c r="Y35" s="283"/>
      <c r="Z35" s="286">
        <v>0.1</v>
      </c>
      <c r="AA35" s="286"/>
      <c r="AB35" s="286"/>
      <c r="AC35" s="286"/>
      <c r="AD35" s="291" t="s">
        <v>201</v>
      </c>
      <c r="AE35" s="291"/>
      <c r="AF35" s="291"/>
      <c r="AG35" s="291"/>
      <c r="AH35" s="291"/>
      <c r="AI35" s="291"/>
      <c r="AJ35" s="291"/>
      <c r="AK35" s="291"/>
      <c r="AL35" s="287" t="s">
        <v>201</v>
      </c>
      <c r="AM35" s="240"/>
      <c r="AN35" s="240"/>
      <c r="AO35" s="300"/>
      <c r="AP35" s="96"/>
      <c r="AQ35" s="183" t="s">
        <v>393</v>
      </c>
      <c r="AR35" s="139"/>
      <c r="AS35" s="139"/>
      <c r="AT35" s="139"/>
      <c r="AU35" s="139"/>
      <c r="AV35" s="139"/>
      <c r="AW35" s="139"/>
      <c r="AX35" s="139"/>
      <c r="AY35" s="139"/>
      <c r="AZ35" s="139"/>
      <c r="BA35" s="139"/>
      <c r="BB35" s="139"/>
      <c r="BC35" s="139"/>
      <c r="BD35" s="139"/>
      <c r="BE35" s="139"/>
      <c r="BF35" s="144"/>
      <c r="BG35" s="183"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394</v>
      </c>
      <c r="CE35" s="36"/>
      <c r="CF35" s="36"/>
      <c r="CG35" s="36"/>
      <c r="CH35" s="36"/>
      <c r="CI35" s="36"/>
      <c r="CJ35" s="36"/>
      <c r="CK35" s="36"/>
      <c r="CL35" s="36"/>
      <c r="CM35" s="36"/>
      <c r="CN35" s="36"/>
      <c r="CO35" s="36"/>
      <c r="CP35" s="36"/>
      <c r="CQ35" s="273"/>
      <c r="CR35" s="278">
        <v>102711</v>
      </c>
      <c r="CS35" s="319"/>
      <c r="CT35" s="319"/>
      <c r="CU35" s="319"/>
      <c r="CV35" s="319"/>
      <c r="CW35" s="319"/>
      <c r="CX35" s="319"/>
      <c r="CY35" s="338"/>
      <c r="CZ35" s="287">
        <v>0.5</v>
      </c>
      <c r="DA35" s="341"/>
      <c r="DB35" s="341"/>
      <c r="DC35" s="344"/>
      <c r="DD35" s="292">
        <v>100490</v>
      </c>
      <c r="DE35" s="319"/>
      <c r="DF35" s="319"/>
      <c r="DG35" s="319"/>
      <c r="DH35" s="319"/>
      <c r="DI35" s="319"/>
      <c r="DJ35" s="319"/>
      <c r="DK35" s="338"/>
      <c r="DL35" s="292">
        <v>72967</v>
      </c>
      <c r="DM35" s="319"/>
      <c r="DN35" s="319"/>
      <c r="DO35" s="319"/>
      <c r="DP35" s="319"/>
      <c r="DQ35" s="319"/>
      <c r="DR35" s="319"/>
      <c r="DS35" s="319"/>
      <c r="DT35" s="319"/>
      <c r="DU35" s="319"/>
      <c r="DV35" s="338"/>
      <c r="DW35" s="287">
        <v>0.8</v>
      </c>
      <c r="DX35" s="341"/>
      <c r="DY35" s="341"/>
      <c r="DZ35" s="341"/>
      <c r="EA35" s="341"/>
      <c r="EB35" s="341"/>
      <c r="EC35" s="366"/>
    </row>
    <row r="36" spans="2:133" ht="11.25" customHeight="1">
      <c r="B36" s="263" t="s">
        <v>397</v>
      </c>
      <c r="C36" s="36"/>
      <c r="D36" s="36"/>
      <c r="E36" s="36"/>
      <c r="F36" s="36"/>
      <c r="G36" s="36"/>
      <c r="H36" s="36"/>
      <c r="I36" s="36"/>
      <c r="J36" s="36"/>
      <c r="K36" s="36"/>
      <c r="L36" s="36"/>
      <c r="M36" s="36"/>
      <c r="N36" s="36"/>
      <c r="O36" s="36"/>
      <c r="P36" s="36"/>
      <c r="Q36" s="273"/>
      <c r="R36" s="278">
        <v>198391</v>
      </c>
      <c r="S36" s="219"/>
      <c r="T36" s="219"/>
      <c r="U36" s="219"/>
      <c r="V36" s="219"/>
      <c r="W36" s="219"/>
      <c r="X36" s="219"/>
      <c r="Y36" s="283"/>
      <c r="Z36" s="286">
        <v>0.9</v>
      </c>
      <c r="AA36" s="286"/>
      <c r="AB36" s="286"/>
      <c r="AC36" s="286"/>
      <c r="AD36" s="291" t="s">
        <v>201</v>
      </c>
      <c r="AE36" s="291"/>
      <c r="AF36" s="291"/>
      <c r="AG36" s="291"/>
      <c r="AH36" s="291"/>
      <c r="AI36" s="291"/>
      <c r="AJ36" s="291"/>
      <c r="AK36" s="291"/>
      <c r="AL36" s="287" t="s">
        <v>201</v>
      </c>
      <c r="AM36" s="240"/>
      <c r="AN36" s="240"/>
      <c r="AO36" s="300"/>
      <c r="AP36" s="96"/>
      <c r="AQ36" s="307" t="s">
        <v>381</v>
      </c>
      <c r="AR36" s="310"/>
      <c r="AS36" s="310"/>
      <c r="AT36" s="310"/>
      <c r="AU36" s="310"/>
      <c r="AV36" s="310"/>
      <c r="AW36" s="310"/>
      <c r="AX36" s="310"/>
      <c r="AY36" s="315"/>
      <c r="AZ36" s="277">
        <v>1964190</v>
      </c>
      <c r="BA36" s="280"/>
      <c r="BB36" s="280"/>
      <c r="BC36" s="280"/>
      <c r="BD36" s="280"/>
      <c r="BE36" s="280"/>
      <c r="BF36" s="321"/>
      <c r="BG36" s="262" t="s">
        <v>398</v>
      </c>
      <c r="BH36" s="269"/>
      <c r="BI36" s="269"/>
      <c r="BJ36" s="269"/>
      <c r="BK36" s="269"/>
      <c r="BL36" s="269"/>
      <c r="BM36" s="269"/>
      <c r="BN36" s="269"/>
      <c r="BO36" s="269"/>
      <c r="BP36" s="269"/>
      <c r="BQ36" s="269"/>
      <c r="BR36" s="269"/>
      <c r="BS36" s="269"/>
      <c r="BT36" s="269"/>
      <c r="BU36" s="272"/>
      <c r="BV36" s="277">
        <v>159582</v>
      </c>
      <c r="BW36" s="280"/>
      <c r="BX36" s="280"/>
      <c r="BY36" s="280"/>
      <c r="BZ36" s="280"/>
      <c r="CA36" s="280"/>
      <c r="CB36" s="321"/>
      <c r="CD36" s="263" t="s">
        <v>31</v>
      </c>
      <c r="CE36" s="36"/>
      <c r="CF36" s="36"/>
      <c r="CG36" s="36"/>
      <c r="CH36" s="36"/>
      <c r="CI36" s="36"/>
      <c r="CJ36" s="36"/>
      <c r="CK36" s="36"/>
      <c r="CL36" s="36"/>
      <c r="CM36" s="36"/>
      <c r="CN36" s="36"/>
      <c r="CO36" s="36"/>
      <c r="CP36" s="36"/>
      <c r="CQ36" s="273"/>
      <c r="CR36" s="278">
        <v>5684266</v>
      </c>
      <c r="CS36" s="219"/>
      <c r="CT36" s="219"/>
      <c r="CU36" s="219"/>
      <c r="CV36" s="219"/>
      <c r="CW36" s="219"/>
      <c r="CX36" s="219"/>
      <c r="CY36" s="283"/>
      <c r="CZ36" s="287">
        <v>27</v>
      </c>
      <c r="DA36" s="341"/>
      <c r="DB36" s="341"/>
      <c r="DC36" s="344"/>
      <c r="DD36" s="292">
        <v>1821957</v>
      </c>
      <c r="DE36" s="219"/>
      <c r="DF36" s="219"/>
      <c r="DG36" s="219"/>
      <c r="DH36" s="219"/>
      <c r="DI36" s="219"/>
      <c r="DJ36" s="219"/>
      <c r="DK36" s="283"/>
      <c r="DL36" s="292">
        <v>1523344</v>
      </c>
      <c r="DM36" s="219"/>
      <c r="DN36" s="219"/>
      <c r="DO36" s="219"/>
      <c r="DP36" s="219"/>
      <c r="DQ36" s="219"/>
      <c r="DR36" s="219"/>
      <c r="DS36" s="219"/>
      <c r="DT36" s="219"/>
      <c r="DU36" s="219"/>
      <c r="DV36" s="283"/>
      <c r="DW36" s="287">
        <v>15.9</v>
      </c>
      <c r="DX36" s="341"/>
      <c r="DY36" s="341"/>
      <c r="DZ36" s="341"/>
      <c r="EA36" s="341"/>
      <c r="EB36" s="341"/>
      <c r="EC36" s="366"/>
    </row>
    <row r="37" spans="2:133" ht="11.25" customHeight="1">
      <c r="B37" s="263" t="s">
        <v>366</v>
      </c>
      <c r="C37" s="36"/>
      <c r="D37" s="36"/>
      <c r="E37" s="36"/>
      <c r="F37" s="36"/>
      <c r="G37" s="36"/>
      <c r="H37" s="36"/>
      <c r="I37" s="36"/>
      <c r="J37" s="36"/>
      <c r="K37" s="36"/>
      <c r="L37" s="36"/>
      <c r="M37" s="36"/>
      <c r="N37" s="36"/>
      <c r="O37" s="36"/>
      <c r="P37" s="36"/>
      <c r="Q37" s="273"/>
      <c r="R37" s="278">
        <v>392049</v>
      </c>
      <c r="S37" s="219"/>
      <c r="T37" s="219"/>
      <c r="U37" s="219"/>
      <c r="V37" s="219"/>
      <c r="W37" s="219"/>
      <c r="X37" s="219"/>
      <c r="Y37" s="283"/>
      <c r="Z37" s="286">
        <v>1.8</v>
      </c>
      <c r="AA37" s="286"/>
      <c r="AB37" s="286"/>
      <c r="AC37" s="286"/>
      <c r="AD37" s="291" t="s">
        <v>201</v>
      </c>
      <c r="AE37" s="291"/>
      <c r="AF37" s="291"/>
      <c r="AG37" s="291"/>
      <c r="AH37" s="291"/>
      <c r="AI37" s="291"/>
      <c r="AJ37" s="291"/>
      <c r="AK37" s="291"/>
      <c r="AL37" s="287" t="s">
        <v>201</v>
      </c>
      <c r="AM37" s="240"/>
      <c r="AN37" s="240"/>
      <c r="AO37" s="300"/>
      <c r="AQ37" s="308" t="s">
        <v>399</v>
      </c>
      <c r="AR37" s="201"/>
      <c r="AS37" s="201"/>
      <c r="AT37" s="201"/>
      <c r="AU37" s="201"/>
      <c r="AV37" s="201"/>
      <c r="AW37" s="201"/>
      <c r="AX37" s="201"/>
      <c r="AY37" s="316"/>
      <c r="AZ37" s="278">
        <v>677602</v>
      </c>
      <c r="BA37" s="219"/>
      <c r="BB37" s="219"/>
      <c r="BC37" s="219"/>
      <c r="BD37" s="319"/>
      <c r="BE37" s="319"/>
      <c r="BF37" s="322"/>
      <c r="BG37" s="263" t="s">
        <v>401</v>
      </c>
      <c r="BH37" s="36"/>
      <c r="BI37" s="36"/>
      <c r="BJ37" s="36"/>
      <c r="BK37" s="36"/>
      <c r="BL37" s="36"/>
      <c r="BM37" s="36"/>
      <c r="BN37" s="36"/>
      <c r="BO37" s="36"/>
      <c r="BP37" s="36"/>
      <c r="BQ37" s="36"/>
      <c r="BR37" s="36"/>
      <c r="BS37" s="36"/>
      <c r="BT37" s="36"/>
      <c r="BU37" s="273"/>
      <c r="BV37" s="278">
        <v>134487</v>
      </c>
      <c r="BW37" s="219"/>
      <c r="BX37" s="219"/>
      <c r="BY37" s="219"/>
      <c r="BZ37" s="219"/>
      <c r="CA37" s="219"/>
      <c r="CB37" s="333"/>
      <c r="CD37" s="263" t="s">
        <v>158</v>
      </c>
      <c r="CE37" s="36"/>
      <c r="CF37" s="36"/>
      <c r="CG37" s="36"/>
      <c r="CH37" s="36"/>
      <c r="CI37" s="36"/>
      <c r="CJ37" s="36"/>
      <c r="CK37" s="36"/>
      <c r="CL37" s="36"/>
      <c r="CM37" s="36"/>
      <c r="CN37" s="36"/>
      <c r="CO37" s="36"/>
      <c r="CP37" s="36"/>
      <c r="CQ37" s="273"/>
      <c r="CR37" s="278">
        <v>572562</v>
      </c>
      <c r="CS37" s="319"/>
      <c r="CT37" s="319"/>
      <c r="CU37" s="319"/>
      <c r="CV37" s="319"/>
      <c r="CW37" s="319"/>
      <c r="CX37" s="319"/>
      <c r="CY37" s="338"/>
      <c r="CZ37" s="287">
        <v>2.7</v>
      </c>
      <c r="DA37" s="341"/>
      <c r="DB37" s="341"/>
      <c r="DC37" s="344"/>
      <c r="DD37" s="292">
        <v>572488</v>
      </c>
      <c r="DE37" s="319"/>
      <c r="DF37" s="319"/>
      <c r="DG37" s="319"/>
      <c r="DH37" s="319"/>
      <c r="DI37" s="319"/>
      <c r="DJ37" s="319"/>
      <c r="DK37" s="338"/>
      <c r="DL37" s="292">
        <v>552667</v>
      </c>
      <c r="DM37" s="319"/>
      <c r="DN37" s="319"/>
      <c r="DO37" s="319"/>
      <c r="DP37" s="319"/>
      <c r="DQ37" s="319"/>
      <c r="DR37" s="319"/>
      <c r="DS37" s="319"/>
      <c r="DT37" s="319"/>
      <c r="DU37" s="319"/>
      <c r="DV37" s="338"/>
      <c r="DW37" s="287">
        <v>5.8</v>
      </c>
      <c r="DX37" s="341"/>
      <c r="DY37" s="341"/>
      <c r="DZ37" s="341"/>
      <c r="EA37" s="341"/>
      <c r="EB37" s="341"/>
      <c r="EC37" s="366"/>
    </row>
    <row r="38" spans="2:133" ht="11.25" customHeight="1">
      <c r="B38" s="263" t="s">
        <v>389</v>
      </c>
      <c r="C38" s="36"/>
      <c r="D38" s="36"/>
      <c r="E38" s="36"/>
      <c r="F38" s="36"/>
      <c r="G38" s="36"/>
      <c r="H38" s="36"/>
      <c r="I38" s="36"/>
      <c r="J38" s="36"/>
      <c r="K38" s="36"/>
      <c r="L38" s="36"/>
      <c r="M38" s="36"/>
      <c r="N38" s="36"/>
      <c r="O38" s="36"/>
      <c r="P38" s="36"/>
      <c r="Q38" s="273"/>
      <c r="R38" s="278">
        <v>657086</v>
      </c>
      <c r="S38" s="219"/>
      <c r="T38" s="219"/>
      <c r="U38" s="219"/>
      <c r="V38" s="219"/>
      <c r="W38" s="219"/>
      <c r="X38" s="219"/>
      <c r="Y38" s="283"/>
      <c r="Z38" s="286">
        <v>3.1</v>
      </c>
      <c r="AA38" s="286"/>
      <c r="AB38" s="286"/>
      <c r="AC38" s="286"/>
      <c r="AD38" s="291">
        <v>8551</v>
      </c>
      <c r="AE38" s="291"/>
      <c r="AF38" s="291"/>
      <c r="AG38" s="291"/>
      <c r="AH38" s="291"/>
      <c r="AI38" s="291"/>
      <c r="AJ38" s="291"/>
      <c r="AK38" s="291"/>
      <c r="AL38" s="287">
        <v>0.1</v>
      </c>
      <c r="AM38" s="240"/>
      <c r="AN38" s="240"/>
      <c r="AO38" s="300"/>
      <c r="AQ38" s="308" t="s">
        <v>301</v>
      </c>
      <c r="AR38" s="201"/>
      <c r="AS38" s="201"/>
      <c r="AT38" s="201"/>
      <c r="AU38" s="201"/>
      <c r="AV38" s="201"/>
      <c r="AW38" s="201"/>
      <c r="AX38" s="201"/>
      <c r="AY38" s="316"/>
      <c r="AZ38" s="278">
        <v>2312</v>
      </c>
      <c r="BA38" s="219"/>
      <c r="BB38" s="219"/>
      <c r="BC38" s="219"/>
      <c r="BD38" s="319"/>
      <c r="BE38" s="319"/>
      <c r="BF38" s="322"/>
      <c r="BG38" s="263" t="s">
        <v>402</v>
      </c>
      <c r="BH38" s="36"/>
      <c r="BI38" s="36"/>
      <c r="BJ38" s="36"/>
      <c r="BK38" s="36"/>
      <c r="BL38" s="36"/>
      <c r="BM38" s="36"/>
      <c r="BN38" s="36"/>
      <c r="BO38" s="36"/>
      <c r="BP38" s="36"/>
      <c r="BQ38" s="36"/>
      <c r="BR38" s="36"/>
      <c r="BS38" s="36"/>
      <c r="BT38" s="36"/>
      <c r="BU38" s="273"/>
      <c r="BV38" s="278">
        <v>4885</v>
      </c>
      <c r="BW38" s="219"/>
      <c r="BX38" s="219"/>
      <c r="BY38" s="219"/>
      <c r="BZ38" s="219"/>
      <c r="CA38" s="219"/>
      <c r="CB38" s="333"/>
      <c r="CD38" s="263" t="s">
        <v>403</v>
      </c>
      <c r="CE38" s="36"/>
      <c r="CF38" s="36"/>
      <c r="CG38" s="36"/>
      <c r="CH38" s="36"/>
      <c r="CI38" s="36"/>
      <c r="CJ38" s="36"/>
      <c r="CK38" s="36"/>
      <c r="CL38" s="36"/>
      <c r="CM38" s="36"/>
      <c r="CN38" s="36"/>
      <c r="CO38" s="36"/>
      <c r="CP38" s="36"/>
      <c r="CQ38" s="273"/>
      <c r="CR38" s="278">
        <v>1284276</v>
      </c>
      <c r="CS38" s="219"/>
      <c r="CT38" s="219"/>
      <c r="CU38" s="219"/>
      <c r="CV38" s="219"/>
      <c r="CW38" s="219"/>
      <c r="CX38" s="219"/>
      <c r="CY38" s="283"/>
      <c r="CZ38" s="287">
        <v>6.1</v>
      </c>
      <c r="DA38" s="341"/>
      <c r="DB38" s="341"/>
      <c r="DC38" s="344"/>
      <c r="DD38" s="292">
        <v>1017604</v>
      </c>
      <c r="DE38" s="219"/>
      <c r="DF38" s="219"/>
      <c r="DG38" s="219"/>
      <c r="DH38" s="219"/>
      <c r="DI38" s="219"/>
      <c r="DJ38" s="219"/>
      <c r="DK38" s="283"/>
      <c r="DL38" s="292">
        <v>985239</v>
      </c>
      <c r="DM38" s="219"/>
      <c r="DN38" s="219"/>
      <c r="DO38" s="219"/>
      <c r="DP38" s="219"/>
      <c r="DQ38" s="219"/>
      <c r="DR38" s="219"/>
      <c r="DS38" s="219"/>
      <c r="DT38" s="219"/>
      <c r="DU38" s="219"/>
      <c r="DV38" s="283"/>
      <c r="DW38" s="287">
        <v>10.3</v>
      </c>
      <c r="DX38" s="341"/>
      <c r="DY38" s="341"/>
      <c r="DZ38" s="341"/>
      <c r="EA38" s="341"/>
      <c r="EB38" s="341"/>
      <c r="EC38" s="366"/>
    </row>
    <row r="39" spans="2:133" ht="11.25" customHeight="1">
      <c r="B39" s="263" t="s">
        <v>404</v>
      </c>
      <c r="C39" s="36"/>
      <c r="D39" s="36"/>
      <c r="E39" s="36"/>
      <c r="F39" s="36"/>
      <c r="G39" s="36"/>
      <c r="H39" s="36"/>
      <c r="I39" s="36"/>
      <c r="J39" s="36"/>
      <c r="K39" s="36"/>
      <c r="L39" s="36"/>
      <c r="M39" s="36"/>
      <c r="N39" s="36"/>
      <c r="O39" s="36"/>
      <c r="P39" s="36"/>
      <c r="Q39" s="273"/>
      <c r="R39" s="278">
        <v>1896400</v>
      </c>
      <c r="S39" s="219"/>
      <c r="T39" s="219"/>
      <c r="U39" s="219"/>
      <c r="V39" s="219"/>
      <c r="W39" s="219"/>
      <c r="X39" s="219"/>
      <c r="Y39" s="283"/>
      <c r="Z39" s="286">
        <v>8.9</v>
      </c>
      <c r="AA39" s="286"/>
      <c r="AB39" s="286"/>
      <c r="AC39" s="286"/>
      <c r="AD39" s="291" t="s">
        <v>201</v>
      </c>
      <c r="AE39" s="291"/>
      <c r="AF39" s="291"/>
      <c r="AG39" s="291"/>
      <c r="AH39" s="291"/>
      <c r="AI39" s="291"/>
      <c r="AJ39" s="291"/>
      <c r="AK39" s="291"/>
      <c r="AL39" s="287" t="s">
        <v>201</v>
      </c>
      <c r="AM39" s="240"/>
      <c r="AN39" s="240"/>
      <c r="AO39" s="300"/>
      <c r="AQ39" s="308" t="s">
        <v>405</v>
      </c>
      <c r="AR39" s="201"/>
      <c r="AS39" s="201"/>
      <c r="AT39" s="201"/>
      <c r="AU39" s="201"/>
      <c r="AV39" s="201"/>
      <c r="AW39" s="201"/>
      <c r="AX39" s="201"/>
      <c r="AY39" s="316"/>
      <c r="AZ39" s="278" t="s">
        <v>201</v>
      </c>
      <c r="BA39" s="219"/>
      <c r="BB39" s="219"/>
      <c r="BC39" s="219"/>
      <c r="BD39" s="319"/>
      <c r="BE39" s="319"/>
      <c r="BF39" s="322"/>
      <c r="BG39" s="263" t="s">
        <v>330</v>
      </c>
      <c r="BH39" s="36"/>
      <c r="BI39" s="36"/>
      <c r="BJ39" s="36"/>
      <c r="BK39" s="36"/>
      <c r="BL39" s="36"/>
      <c r="BM39" s="36"/>
      <c r="BN39" s="36"/>
      <c r="BO39" s="36"/>
      <c r="BP39" s="36"/>
      <c r="BQ39" s="36"/>
      <c r="BR39" s="36"/>
      <c r="BS39" s="36"/>
      <c r="BT39" s="36"/>
      <c r="BU39" s="273"/>
      <c r="BV39" s="278">
        <v>8501</v>
      </c>
      <c r="BW39" s="219"/>
      <c r="BX39" s="219"/>
      <c r="BY39" s="219"/>
      <c r="BZ39" s="219"/>
      <c r="CA39" s="219"/>
      <c r="CB39" s="333"/>
      <c r="CD39" s="263" t="s">
        <v>409</v>
      </c>
      <c r="CE39" s="36"/>
      <c r="CF39" s="36"/>
      <c r="CG39" s="36"/>
      <c r="CH39" s="36"/>
      <c r="CI39" s="36"/>
      <c r="CJ39" s="36"/>
      <c r="CK39" s="36"/>
      <c r="CL39" s="36"/>
      <c r="CM39" s="36"/>
      <c r="CN39" s="36"/>
      <c r="CO39" s="36"/>
      <c r="CP39" s="36"/>
      <c r="CQ39" s="273"/>
      <c r="CR39" s="278">
        <v>518770</v>
      </c>
      <c r="CS39" s="319"/>
      <c r="CT39" s="319"/>
      <c r="CU39" s="319"/>
      <c r="CV39" s="319"/>
      <c r="CW39" s="319"/>
      <c r="CX39" s="319"/>
      <c r="CY39" s="338"/>
      <c r="CZ39" s="287">
        <v>2.5</v>
      </c>
      <c r="DA39" s="341"/>
      <c r="DB39" s="341"/>
      <c r="DC39" s="344"/>
      <c r="DD39" s="292">
        <v>506588</v>
      </c>
      <c r="DE39" s="319"/>
      <c r="DF39" s="319"/>
      <c r="DG39" s="319"/>
      <c r="DH39" s="319"/>
      <c r="DI39" s="319"/>
      <c r="DJ39" s="319"/>
      <c r="DK39" s="338"/>
      <c r="DL39" s="292" t="s">
        <v>201</v>
      </c>
      <c r="DM39" s="319"/>
      <c r="DN39" s="319"/>
      <c r="DO39" s="319"/>
      <c r="DP39" s="319"/>
      <c r="DQ39" s="319"/>
      <c r="DR39" s="319"/>
      <c r="DS39" s="319"/>
      <c r="DT39" s="319"/>
      <c r="DU39" s="319"/>
      <c r="DV39" s="338"/>
      <c r="DW39" s="287" t="s">
        <v>201</v>
      </c>
      <c r="DX39" s="341"/>
      <c r="DY39" s="341"/>
      <c r="DZ39" s="341"/>
      <c r="EA39" s="341"/>
      <c r="EB39" s="341"/>
      <c r="EC39" s="366"/>
    </row>
    <row r="40" spans="2:133" ht="11.25" customHeight="1">
      <c r="B40" s="263" t="s">
        <v>410</v>
      </c>
      <c r="C40" s="36"/>
      <c r="D40" s="36"/>
      <c r="E40" s="36"/>
      <c r="F40" s="36"/>
      <c r="G40" s="36"/>
      <c r="H40" s="36"/>
      <c r="I40" s="36"/>
      <c r="J40" s="36"/>
      <c r="K40" s="36"/>
      <c r="L40" s="36"/>
      <c r="M40" s="36"/>
      <c r="N40" s="36"/>
      <c r="O40" s="36"/>
      <c r="P40" s="36"/>
      <c r="Q40" s="273"/>
      <c r="R40" s="278" t="s">
        <v>201</v>
      </c>
      <c r="S40" s="219"/>
      <c r="T40" s="219"/>
      <c r="U40" s="219"/>
      <c r="V40" s="219"/>
      <c r="W40" s="219"/>
      <c r="X40" s="219"/>
      <c r="Y40" s="283"/>
      <c r="Z40" s="286" t="s">
        <v>201</v>
      </c>
      <c r="AA40" s="286"/>
      <c r="AB40" s="286"/>
      <c r="AC40" s="286"/>
      <c r="AD40" s="291" t="s">
        <v>201</v>
      </c>
      <c r="AE40" s="291"/>
      <c r="AF40" s="291"/>
      <c r="AG40" s="291"/>
      <c r="AH40" s="291"/>
      <c r="AI40" s="291"/>
      <c r="AJ40" s="291"/>
      <c r="AK40" s="291"/>
      <c r="AL40" s="287" t="s">
        <v>201</v>
      </c>
      <c r="AM40" s="240"/>
      <c r="AN40" s="240"/>
      <c r="AO40" s="300"/>
      <c r="AQ40" s="308" t="s">
        <v>411</v>
      </c>
      <c r="AR40" s="201"/>
      <c r="AS40" s="201"/>
      <c r="AT40" s="201"/>
      <c r="AU40" s="201"/>
      <c r="AV40" s="201"/>
      <c r="AW40" s="201"/>
      <c r="AX40" s="201"/>
      <c r="AY40" s="316"/>
      <c r="AZ40" s="278" t="s">
        <v>201</v>
      </c>
      <c r="BA40" s="219"/>
      <c r="BB40" s="219"/>
      <c r="BC40" s="219"/>
      <c r="BD40" s="319"/>
      <c r="BE40" s="319"/>
      <c r="BF40" s="322"/>
      <c r="BG40" s="304" t="s">
        <v>413</v>
      </c>
      <c r="BH40" s="29"/>
      <c r="BI40" s="29"/>
      <c r="BJ40" s="29"/>
      <c r="BK40" s="29"/>
      <c r="BL40" s="29"/>
      <c r="BM40" s="36" t="s">
        <v>414</v>
      </c>
      <c r="BN40" s="36"/>
      <c r="BO40" s="36"/>
      <c r="BP40" s="36"/>
      <c r="BQ40" s="36"/>
      <c r="BR40" s="36"/>
      <c r="BS40" s="36"/>
      <c r="BT40" s="36"/>
      <c r="BU40" s="273"/>
      <c r="BV40" s="278">
        <v>89</v>
      </c>
      <c r="BW40" s="219"/>
      <c r="BX40" s="219"/>
      <c r="BY40" s="219"/>
      <c r="BZ40" s="219"/>
      <c r="CA40" s="219"/>
      <c r="CB40" s="333"/>
      <c r="CD40" s="263" t="s">
        <v>360</v>
      </c>
      <c r="CE40" s="36"/>
      <c r="CF40" s="36"/>
      <c r="CG40" s="36"/>
      <c r="CH40" s="36"/>
      <c r="CI40" s="36"/>
      <c r="CJ40" s="36"/>
      <c r="CK40" s="36"/>
      <c r="CL40" s="36"/>
      <c r="CM40" s="36"/>
      <c r="CN40" s="36"/>
      <c r="CO40" s="36"/>
      <c r="CP40" s="36"/>
      <c r="CQ40" s="273"/>
      <c r="CR40" s="278" t="s">
        <v>201</v>
      </c>
      <c r="CS40" s="219"/>
      <c r="CT40" s="219"/>
      <c r="CU40" s="219"/>
      <c r="CV40" s="219"/>
      <c r="CW40" s="219"/>
      <c r="CX40" s="219"/>
      <c r="CY40" s="283"/>
      <c r="CZ40" s="287" t="s">
        <v>201</v>
      </c>
      <c r="DA40" s="341"/>
      <c r="DB40" s="341"/>
      <c r="DC40" s="344"/>
      <c r="DD40" s="292" t="s">
        <v>201</v>
      </c>
      <c r="DE40" s="219"/>
      <c r="DF40" s="219"/>
      <c r="DG40" s="219"/>
      <c r="DH40" s="219"/>
      <c r="DI40" s="219"/>
      <c r="DJ40" s="219"/>
      <c r="DK40" s="283"/>
      <c r="DL40" s="292" t="s">
        <v>201</v>
      </c>
      <c r="DM40" s="219"/>
      <c r="DN40" s="219"/>
      <c r="DO40" s="219"/>
      <c r="DP40" s="219"/>
      <c r="DQ40" s="219"/>
      <c r="DR40" s="219"/>
      <c r="DS40" s="219"/>
      <c r="DT40" s="219"/>
      <c r="DU40" s="219"/>
      <c r="DV40" s="283"/>
      <c r="DW40" s="287" t="s">
        <v>201</v>
      </c>
      <c r="DX40" s="341"/>
      <c r="DY40" s="341"/>
      <c r="DZ40" s="341"/>
      <c r="EA40" s="341"/>
      <c r="EB40" s="341"/>
      <c r="EC40" s="366"/>
    </row>
    <row r="41" spans="2:133" ht="11.25" customHeight="1">
      <c r="B41" s="263" t="s">
        <v>415</v>
      </c>
      <c r="C41" s="36"/>
      <c r="D41" s="36"/>
      <c r="E41" s="36"/>
      <c r="F41" s="36"/>
      <c r="G41" s="36"/>
      <c r="H41" s="36"/>
      <c r="I41" s="36"/>
      <c r="J41" s="36"/>
      <c r="K41" s="36"/>
      <c r="L41" s="36"/>
      <c r="M41" s="36"/>
      <c r="N41" s="36"/>
      <c r="O41" s="36"/>
      <c r="P41" s="36"/>
      <c r="Q41" s="273"/>
      <c r="R41" s="278" t="s">
        <v>201</v>
      </c>
      <c r="S41" s="219"/>
      <c r="T41" s="219"/>
      <c r="U41" s="219"/>
      <c r="V41" s="219"/>
      <c r="W41" s="219"/>
      <c r="X41" s="219"/>
      <c r="Y41" s="283"/>
      <c r="Z41" s="286" t="s">
        <v>201</v>
      </c>
      <c r="AA41" s="286"/>
      <c r="AB41" s="286"/>
      <c r="AC41" s="286"/>
      <c r="AD41" s="291" t="s">
        <v>201</v>
      </c>
      <c r="AE41" s="291"/>
      <c r="AF41" s="291"/>
      <c r="AG41" s="291"/>
      <c r="AH41" s="291"/>
      <c r="AI41" s="291"/>
      <c r="AJ41" s="291"/>
      <c r="AK41" s="291"/>
      <c r="AL41" s="287" t="s">
        <v>201</v>
      </c>
      <c r="AM41" s="240"/>
      <c r="AN41" s="240"/>
      <c r="AO41" s="300"/>
      <c r="AQ41" s="308" t="s">
        <v>416</v>
      </c>
      <c r="AR41" s="201"/>
      <c r="AS41" s="201"/>
      <c r="AT41" s="201"/>
      <c r="AU41" s="201"/>
      <c r="AV41" s="201"/>
      <c r="AW41" s="201"/>
      <c r="AX41" s="201"/>
      <c r="AY41" s="316"/>
      <c r="AZ41" s="278">
        <v>292188</v>
      </c>
      <c r="BA41" s="219"/>
      <c r="BB41" s="219"/>
      <c r="BC41" s="219"/>
      <c r="BD41" s="319"/>
      <c r="BE41" s="319"/>
      <c r="BF41" s="322"/>
      <c r="BG41" s="304"/>
      <c r="BH41" s="29"/>
      <c r="BI41" s="29"/>
      <c r="BJ41" s="29"/>
      <c r="BK41" s="29"/>
      <c r="BL41" s="29"/>
      <c r="BM41" s="36" t="s">
        <v>335</v>
      </c>
      <c r="BN41" s="36"/>
      <c r="BO41" s="36"/>
      <c r="BP41" s="36"/>
      <c r="BQ41" s="36"/>
      <c r="BR41" s="36"/>
      <c r="BS41" s="36"/>
      <c r="BT41" s="36"/>
      <c r="BU41" s="273"/>
      <c r="BV41" s="278">
        <v>1</v>
      </c>
      <c r="BW41" s="219"/>
      <c r="BX41" s="219"/>
      <c r="BY41" s="219"/>
      <c r="BZ41" s="219"/>
      <c r="CA41" s="219"/>
      <c r="CB41" s="333"/>
      <c r="CD41" s="263" t="s">
        <v>284</v>
      </c>
      <c r="CE41" s="36"/>
      <c r="CF41" s="36"/>
      <c r="CG41" s="36"/>
      <c r="CH41" s="36"/>
      <c r="CI41" s="36"/>
      <c r="CJ41" s="36"/>
      <c r="CK41" s="36"/>
      <c r="CL41" s="36"/>
      <c r="CM41" s="36"/>
      <c r="CN41" s="36"/>
      <c r="CO41" s="36"/>
      <c r="CP41" s="36"/>
      <c r="CQ41" s="273"/>
      <c r="CR41" s="278" t="s">
        <v>201</v>
      </c>
      <c r="CS41" s="319"/>
      <c r="CT41" s="319"/>
      <c r="CU41" s="319"/>
      <c r="CV41" s="319"/>
      <c r="CW41" s="319"/>
      <c r="CX41" s="319"/>
      <c r="CY41" s="338"/>
      <c r="CZ41" s="287" t="s">
        <v>201</v>
      </c>
      <c r="DA41" s="341"/>
      <c r="DB41" s="341"/>
      <c r="DC41" s="344"/>
      <c r="DD41" s="292" t="s">
        <v>201</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417</v>
      </c>
      <c r="C42" s="36"/>
      <c r="D42" s="36"/>
      <c r="E42" s="36"/>
      <c r="F42" s="36"/>
      <c r="G42" s="36"/>
      <c r="H42" s="36"/>
      <c r="I42" s="36"/>
      <c r="J42" s="36"/>
      <c r="K42" s="36"/>
      <c r="L42" s="36"/>
      <c r="M42" s="36"/>
      <c r="N42" s="36"/>
      <c r="O42" s="36"/>
      <c r="P42" s="36"/>
      <c r="Q42" s="273"/>
      <c r="R42" s="278">
        <v>441100</v>
      </c>
      <c r="S42" s="219"/>
      <c r="T42" s="219"/>
      <c r="U42" s="219"/>
      <c r="V42" s="219"/>
      <c r="W42" s="219"/>
      <c r="X42" s="219"/>
      <c r="Y42" s="283"/>
      <c r="Z42" s="286">
        <v>2.1</v>
      </c>
      <c r="AA42" s="286"/>
      <c r="AB42" s="286"/>
      <c r="AC42" s="286"/>
      <c r="AD42" s="291" t="s">
        <v>201</v>
      </c>
      <c r="AE42" s="291"/>
      <c r="AF42" s="291"/>
      <c r="AG42" s="291"/>
      <c r="AH42" s="291"/>
      <c r="AI42" s="291"/>
      <c r="AJ42" s="291"/>
      <c r="AK42" s="291"/>
      <c r="AL42" s="287" t="s">
        <v>201</v>
      </c>
      <c r="AM42" s="240"/>
      <c r="AN42" s="240"/>
      <c r="AO42" s="300"/>
      <c r="AQ42" s="309" t="s">
        <v>419</v>
      </c>
      <c r="AR42" s="311"/>
      <c r="AS42" s="311"/>
      <c r="AT42" s="311"/>
      <c r="AU42" s="311"/>
      <c r="AV42" s="311"/>
      <c r="AW42" s="311"/>
      <c r="AX42" s="311"/>
      <c r="AY42" s="317"/>
      <c r="AZ42" s="279">
        <v>992088</v>
      </c>
      <c r="BA42" s="281"/>
      <c r="BB42" s="281"/>
      <c r="BC42" s="281"/>
      <c r="BD42" s="318"/>
      <c r="BE42" s="318"/>
      <c r="BF42" s="323"/>
      <c r="BG42" s="177"/>
      <c r="BH42" s="180"/>
      <c r="BI42" s="180"/>
      <c r="BJ42" s="180"/>
      <c r="BK42" s="180"/>
      <c r="BL42" s="180"/>
      <c r="BM42" s="271" t="s">
        <v>420</v>
      </c>
      <c r="BN42" s="271"/>
      <c r="BO42" s="271"/>
      <c r="BP42" s="271"/>
      <c r="BQ42" s="271"/>
      <c r="BR42" s="271"/>
      <c r="BS42" s="271"/>
      <c r="BT42" s="271"/>
      <c r="BU42" s="275"/>
      <c r="BV42" s="279">
        <v>294</v>
      </c>
      <c r="BW42" s="281"/>
      <c r="BX42" s="281"/>
      <c r="BY42" s="281"/>
      <c r="BZ42" s="281"/>
      <c r="CA42" s="281"/>
      <c r="CB42" s="334"/>
      <c r="CD42" s="263" t="s">
        <v>277</v>
      </c>
      <c r="CE42" s="36"/>
      <c r="CF42" s="36"/>
      <c r="CG42" s="36"/>
      <c r="CH42" s="36"/>
      <c r="CI42" s="36"/>
      <c r="CJ42" s="36"/>
      <c r="CK42" s="36"/>
      <c r="CL42" s="36"/>
      <c r="CM42" s="36"/>
      <c r="CN42" s="36"/>
      <c r="CO42" s="36"/>
      <c r="CP42" s="36"/>
      <c r="CQ42" s="273"/>
      <c r="CR42" s="278">
        <v>2988037</v>
      </c>
      <c r="CS42" s="219"/>
      <c r="CT42" s="219"/>
      <c r="CU42" s="219"/>
      <c r="CV42" s="219"/>
      <c r="CW42" s="219"/>
      <c r="CX42" s="219"/>
      <c r="CY42" s="283"/>
      <c r="CZ42" s="287">
        <v>14.2</v>
      </c>
      <c r="DA42" s="240"/>
      <c r="DB42" s="240"/>
      <c r="DC42" s="289"/>
      <c r="DD42" s="292">
        <v>573283</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418</v>
      </c>
      <c r="C43" s="271"/>
      <c r="D43" s="271"/>
      <c r="E43" s="271"/>
      <c r="F43" s="271"/>
      <c r="G43" s="271"/>
      <c r="H43" s="271"/>
      <c r="I43" s="271"/>
      <c r="J43" s="271"/>
      <c r="K43" s="271"/>
      <c r="L43" s="271"/>
      <c r="M43" s="271"/>
      <c r="N43" s="271"/>
      <c r="O43" s="271"/>
      <c r="P43" s="271"/>
      <c r="Q43" s="275"/>
      <c r="R43" s="279">
        <v>21279643</v>
      </c>
      <c r="S43" s="281"/>
      <c r="T43" s="281"/>
      <c r="U43" s="281"/>
      <c r="V43" s="281"/>
      <c r="W43" s="281"/>
      <c r="X43" s="281"/>
      <c r="Y43" s="284"/>
      <c r="Z43" s="288">
        <v>100</v>
      </c>
      <c r="AA43" s="288"/>
      <c r="AB43" s="288"/>
      <c r="AC43" s="288"/>
      <c r="AD43" s="293">
        <v>9161707</v>
      </c>
      <c r="AE43" s="293"/>
      <c r="AF43" s="293"/>
      <c r="AG43" s="293"/>
      <c r="AH43" s="293"/>
      <c r="AI43" s="293"/>
      <c r="AJ43" s="293"/>
      <c r="AK43" s="293"/>
      <c r="AL43" s="296">
        <v>100</v>
      </c>
      <c r="AM43" s="298"/>
      <c r="AN43" s="298"/>
      <c r="AO43" s="301"/>
      <c r="BV43" s="1"/>
      <c r="BW43" s="1"/>
      <c r="BX43" s="1"/>
      <c r="BY43" s="1"/>
      <c r="BZ43" s="1"/>
      <c r="CA43" s="1"/>
      <c r="CB43" s="1"/>
      <c r="CD43" s="263" t="s">
        <v>83</v>
      </c>
      <c r="CE43" s="36"/>
      <c r="CF43" s="36"/>
      <c r="CG43" s="36"/>
      <c r="CH43" s="36"/>
      <c r="CI43" s="36"/>
      <c r="CJ43" s="36"/>
      <c r="CK43" s="36"/>
      <c r="CL43" s="36"/>
      <c r="CM43" s="36"/>
      <c r="CN43" s="36"/>
      <c r="CO43" s="36"/>
      <c r="CP43" s="36"/>
      <c r="CQ43" s="273"/>
      <c r="CR43" s="278">
        <v>87717</v>
      </c>
      <c r="CS43" s="319"/>
      <c r="CT43" s="319"/>
      <c r="CU43" s="319"/>
      <c r="CV43" s="319"/>
      <c r="CW43" s="319"/>
      <c r="CX43" s="319"/>
      <c r="CY43" s="338"/>
      <c r="CZ43" s="287">
        <v>0.4</v>
      </c>
      <c r="DA43" s="341"/>
      <c r="DB43" s="341"/>
      <c r="DC43" s="344"/>
      <c r="DD43" s="292">
        <v>87717</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175</v>
      </c>
      <c r="CE44" s="42"/>
      <c r="CF44" s="263" t="s">
        <v>422</v>
      </c>
      <c r="CG44" s="36"/>
      <c r="CH44" s="36"/>
      <c r="CI44" s="36"/>
      <c r="CJ44" s="36"/>
      <c r="CK44" s="36"/>
      <c r="CL44" s="36"/>
      <c r="CM44" s="36"/>
      <c r="CN44" s="36"/>
      <c r="CO44" s="36"/>
      <c r="CP44" s="36"/>
      <c r="CQ44" s="273"/>
      <c r="CR44" s="278">
        <v>2988037</v>
      </c>
      <c r="CS44" s="219"/>
      <c r="CT44" s="219"/>
      <c r="CU44" s="219"/>
      <c r="CV44" s="219"/>
      <c r="CW44" s="219"/>
      <c r="CX44" s="219"/>
      <c r="CY44" s="283"/>
      <c r="CZ44" s="287">
        <v>14.2</v>
      </c>
      <c r="DA44" s="240"/>
      <c r="DB44" s="240"/>
      <c r="DC44" s="289"/>
      <c r="DD44" s="292">
        <v>573283</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423</v>
      </c>
      <c r="CG45" s="36"/>
      <c r="CH45" s="36"/>
      <c r="CI45" s="36"/>
      <c r="CJ45" s="36"/>
      <c r="CK45" s="36"/>
      <c r="CL45" s="36"/>
      <c r="CM45" s="36"/>
      <c r="CN45" s="36"/>
      <c r="CO45" s="36"/>
      <c r="CP45" s="36"/>
      <c r="CQ45" s="273"/>
      <c r="CR45" s="278">
        <v>1290967</v>
      </c>
      <c r="CS45" s="319"/>
      <c r="CT45" s="319"/>
      <c r="CU45" s="319"/>
      <c r="CV45" s="319"/>
      <c r="CW45" s="319"/>
      <c r="CX45" s="319"/>
      <c r="CY45" s="338"/>
      <c r="CZ45" s="287">
        <v>6.1</v>
      </c>
      <c r="DA45" s="341"/>
      <c r="DB45" s="341"/>
      <c r="DC45" s="344"/>
      <c r="DD45" s="292">
        <v>58843</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383</v>
      </c>
      <c r="CG46" s="36"/>
      <c r="CH46" s="36"/>
      <c r="CI46" s="36"/>
      <c r="CJ46" s="36"/>
      <c r="CK46" s="36"/>
      <c r="CL46" s="36"/>
      <c r="CM46" s="36"/>
      <c r="CN46" s="36"/>
      <c r="CO46" s="36"/>
      <c r="CP46" s="36"/>
      <c r="CQ46" s="273"/>
      <c r="CR46" s="278">
        <v>1677254</v>
      </c>
      <c r="CS46" s="219"/>
      <c r="CT46" s="219"/>
      <c r="CU46" s="219"/>
      <c r="CV46" s="219"/>
      <c r="CW46" s="219"/>
      <c r="CX46" s="219"/>
      <c r="CY46" s="283"/>
      <c r="CZ46" s="287">
        <v>8</v>
      </c>
      <c r="DA46" s="240"/>
      <c r="DB46" s="240"/>
      <c r="DC46" s="289"/>
      <c r="DD46" s="292">
        <v>514224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425</v>
      </c>
      <c r="CG47" s="36"/>
      <c r="CH47" s="36"/>
      <c r="CI47" s="36"/>
      <c r="CJ47" s="36"/>
      <c r="CK47" s="36"/>
      <c r="CL47" s="36"/>
      <c r="CM47" s="36"/>
      <c r="CN47" s="36"/>
      <c r="CO47" s="36"/>
      <c r="CP47" s="36"/>
      <c r="CQ47" s="273"/>
      <c r="CR47" s="278" t="s">
        <v>201</v>
      </c>
      <c r="CS47" s="319"/>
      <c r="CT47" s="319"/>
      <c r="CU47" s="319"/>
      <c r="CV47" s="319"/>
      <c r="CW47" s="319"/>
      <c r="CX47" s="319"/>
      <c r="CY47" s="338"/>
      <c r="CZ47" s="287" t="s">
        <v>201</v>
      </c>
      <c r="DA47" s="341"/>
      <c r="DB47" s="341"/>
      <c r="DC47" s="344"/>
      <c r="DD47" s="292" t="s">
        <v>201</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426</v>
      </c>
      <c r="CG48" s="36"/>
      <c r="CH48" s="36"/>
      <c r="CI48" s="36"/>
      <c r="CJ48" s="36"/>
      <c r="CK48" s="36"/>
      <c r="CL48" s="36"/>
      <c r="CM48" s="36"/>
      <c r="CN48" s="36"/>
      <c r="CO48" s="36"/>
      <c r="CP48" s="36"/>
      <c r="CQ48" s="273"/>
      <c r="CR48" s="278" t="s">
        <v>201</v>
      </c>
      <c r="CS48" s="219"/>
      <c r="CT48" s="219"/>
      <c r="CU48" s="219"/>
      <c r="CV48" s="219"/>
      <c r="CW48" s="219"/>
      <c r="CX48" s="219"/>
      <c r="CY48" s="283"/>
      <c r="CZ48" s="287" t="s">
        <v>201</v>
      </c>
      <c r="DA48" s="240"/>
      <c r="DB48" s="240"/>
      <c r="DC48" s="289"/>
      <c r="DD48" s="292" t="s">
        <v>201</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191</v>
      </c>
      <c r="CE49" s="271"/>
      <c r="CF49" s="271"/>
      <c r="CG49" s="271"/>
      <c r="CH49" s="271"/>
      <c r="CI49" s="271"/>
      <c r="CJ49" s="271"/>
      <c r="CK49" s="271"/>
      <c r="CL49" s="271"/>
      <c r="CM49" s="271"/>
      <c r="CN49" s="271"/>
      <c r="CO49" s="271"/>
      <c r="CP49" s="271"/>
      <c r="CQ49" s="275"/>
      <c r="CR49" s="279">
        <v>21046910</v>
      </c>
      <c r="CS49" s="318"/>
      <c r="CT49" s="318"/>
      <c r="CU49" s="318"/>
      <c r="CV49" s="318"/>
      <c r="CW49" s="318"/>
      <c r="CX49" s="318"/>
      <c r="CY49" s="339"/>
      <c r="CZ49" s="296">
        <v>100</v>
      </c>
      <c r="DA49" s="342"/>
      <c r="DB49" s="342"/>
      <c r="DC49" s="345"/>
      <c r="DD49" s="348">
        <v>11264072</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DFjXor8WSbt/3S0Gl1zhKedUA5UzAIUvOfnH6lNIXb7T+tUK6szPmL5QpetUd/CUG6WCzncLJdct+dYZNqgXtQ==" saltValue="+yTm05zGJ8cXlp7Gwvzx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7" zoomScale="70" zoomScaleNormal="70" zoomScaleSheetLayoutView="70" workbookViewId="0">
      <selection activeCell="AF70" sqref="AF70:AJ70"/>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8"/>
      <c r="DQ1" s="739"/>
      <c r="DR1" s="739"/>
      <c r="DS1" s="739"/>
      <c r="DT1" s="739"/>
      <c r="DU1" s="739"/>
      <c r="DV1" s="739"/>
      <c r="DW1" s="739"/>
      <c r="DX1" s="739"/>
      <c r="DY1" s="739"/>
      <c r="DZ1" s="739"/>
      <c r="EA1" s="373"/>
    </row>
    <row r="2" spans="1:131" s="371" customFormat="1" ht="26.25" customHeight="1">
      <c r="A2" s="375" t="s">
        <v>295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3" t="s">
        <v>287</v>
      </c>
      <c r="DK2" s="734"/>
      <c r="DL2" s="734"/>
      <c r="DM2" s="734"/>
      <c r="DN2" s="734"/>
      <c r="DO2" s="737"/>
      <c r="DP2" s="406"/>
      <c r="DQ2" s="733" t="s">
        <v>223</v>
      </c>
      <c r="DR2" s="734"/>
      <c r="DS2" s="734"/>
      <c r="DT2" s="734"/>
      <c r="DU2" s="734"/>
      <c r="DV2" s="734"/>
      <c r="DW2" s="734"/>
      <c r="DX2" s="734"/>
      <c r="DY2" s="734"/>
      <c r="DZ2" s="737"/>
      <c r="EA2" s="753"/>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427</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428</v>
      </c>
      <c r="B5" s="407"/>
      <c r="C5" s="407"/>
      <c r="D5" s="407"/>
      <c r="E5" s="407"/>
      <c r="F5" s="407"/>
      <c r="G5" s="407"/>
      <c r="H5" s="407"/>
      <c r="I5" s="407"/>
      <c r="J5" s="407"/>
      <c r="K5" s="407"/>
      <c r="L5" s="407"/>
      <c r="M5" s="407"/>
      <c r="N5" s="407"/>
      <c r="O5" s="407"/>
      <c r="P5" s="443"/>
      <c r="Q5" s="449" t="s">
        <v>180</v>
      </c>
      <c r="R5" s="461"/>
      <c r="S5" s="461"/>
      <c r="T5" s="461"/>
      <c r="U5" s="472"/>
      <c r="V5" s="449" t="s">
        <v>429</v>
      </c>
      <c r="W5" s="461"/>
      <c r="X5" s="461"/>
      <c r="Y5" s="461"/>
      <c r="Z5" s="472"/>
      <c r="AA5" s="449" t="s">
        <v>430</v>
      </c>
      <c r="AB5" s="461"/>
      <c r="AC5" s="461"/>
      <c r="AD5" s="461"/>
      <c r="AE5" s="461"/>
      <c r="AF5" s="521" t="s">
        <v>178</v>
      </c>
      <c r="AG5" s="461"/>
      <c r="AH5" s="461"/>
      <c r="AI5" s="461"/>
      <c r="AJ5" s="539"/>
      <c r="AK5" s="461" t="s">
        <v>431</v>
      </c>
      <c r="AL5" s="461"/>
      <c r="AM5" s="461"/>
      <c r="AN5" s="461"/>
      <c r="AO5" s="472"/>
      <c r="AP5" s="449" t="s">
        <v>432</v>
      </c>
      <c r="AQ5" s="461"/>
      <c r="AR5" s="461"/>
      <c r="AS5" s="461"/>
      <c r="AT5" s="472"/>
      <c r="AU5" s="449" t="s">
        <v>434</v>
      </c>
      <c r="AV5" s="461"/>
      <c r="AW5" s="461"/>
      <c r="AX5" s="461"/>
      <c r="AY5" s="539"/>
      <c r="AZ5" s="433"/>
      <c r="BA5" s="433"/>
      <c r="BB5" s="433"/>
      <c r="BC5" s="433"/>
      <c r="BD5" s="433"/>
      <c r="BE5" s="632"/>
      <c r="BF5" s="632"/>
      <c r="BG5" s="632"/>
      <c r="BH5" s="632"/>
      <c r="BI5" s="632"/>
      <c r="BJ5" s="632"/>
      <c r="BK5" s="632"/>
      <c r="BL5" s="632"/>
      <c r="BM5" s="632"/>
      <c r="BN5" s="632"/>
      <c r="BO5" s="632"/>
      <c r="BP5" s="632"/>
      <c r="BQ5" s="378" t="s">
        <v>435</v>
      </c>
      <c r="BR5" s="407"/>
      <c r="BS5" s="407"/>
      <c r="BT5" s="407"/>
      <c r="BU5" s="407"/>
      <c r="BV5" s="407"/>
      <c r="BW5" s="407"/>
      <c r="BX5" s="407"/>
      <c r="BY5" s="407"/>
      <c r="BZ5" s="407"/>
      <c r="CA5" s="407"/>
      <c r="CB5" s="407"/>
      <c r="CC5" s="407"/>
      <c r="CD5" s="407"/>
      <c r="CE5" s="407"/>
      <c r="CF5" s="407"/>
      <c r="CG5" s="443"/>
      <c r="CH5" s="449" t="s">
        <v>357</v>
      </c>
      <c r="CI5" s="461"/>
      <c r="CJ5" s="461"/>
      <c r="CK5" s="461"/>
      <c r="CL5" s="472"/>
      <c r="CM5" s="449" t="s">
        <v>314</v>
      </c>
      <c r="CN5" s="461"/>
      <c r="CO5" s="461"/>
      <c r="CP5" s="461"/>
      <c r="CQ5" s="472"/>
      <c r="CR5" s="449" t="s">
        <v>245</v>
      </c>
      <c r="CS5" s="461"/>
      <c r="CT5" s="461"/>
      <c r="CU5" s="461"/>
      <c r="CV5" s="472"/>
      <c r="CW5" s="449" t="s">
        <v>55</v>
      </c>
      <c r="CX5" s="461"/>
      <c r="CY5" s="461"/>
      <c r="CZ5" s="461"/>
      <c r="DA5" s="472"/>
      <c r="DB5" s="449" t="s">
        <v>438</v>
      </c>
      <c r="DC5" s="461"/>
      <c r="DD5" s="461"/>
      <c r="DE5" s="461"/>
      <c r="DF5" s="472"/>
      <c r="DG5" s="727" t="s">
        <v>243</v>
      </c>
      <c r="DH5" s="730"/>
      <c r="DI5" s="730"/>
      <c r="DJ5" s="730"/>
      <c r="DK5" s="735"/>
      <c r="DL5" s="727" t="s">
        <v>440</v>
      </c>
      <c r="DM5" s="730"/>
      <c r="DN5" s="730"/>
      <c r="DO5" s="730"/>
      <c r="DP5" s="735"/>
      <c r="DQ5" s="449" t="s">
        <v>443</v>
      </c>
      <c r="DR5" s="461"/>
      <c r="DS5" s="461"/>
      <c r="DT5" s="461"/>
      <c r="DU5" s="472"/>
      <c r="DV5" s="449" t="s">
        <v>434</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8"/>
      <c r="DH6" s="731"/>
      <c r="DI6" s="731"/>
      <c r="DJ6" s="731"/>
      <c r="DK6" s="736"/>
      <c r="DL6" s="728"/>
      <c r="DM6" s="731"/>
      <c r="DN6" s="731"/>
      <c r="DO6" s="731"/>
      <c r="DP6" s="736"/>
      <c r="DQ6" s="450"/>
      <c r="DR6" s="462"/>
      <c r="DS6" s="462"/>
      <c r="DT6" s="462"/>
      <c r="DU6" s="473"/>
      <c r="DV6" s="450"/>
      <c r="DW6" s="462"/>
      <c r="DX6" s="462"/>
      <c r="DY6" s="462"/>
      <c r="DZ6" s="540"/>
      <c r="EA6" s="607"/>
    </row>
    <row r="7" spans="1:131" s="372" customFormat="1" ht="26.25" customHeight="1">
      <c r="A7" s="380">
        <v>1</v>
      </c>
      <c r="B7" s="409" t="s">
        <v>444</v>
      </c>
      <c r="C7" s="429"/>
      <c r="D7" s="429"/>
      <c r="E7" s="429"/>
      <c r="F7" s="429"/>
      <c r="G7" s="429"/>
      <c r="H7" s="429"/>
      <c r="I7" s="429"/>
      <c r="J7" s="429"/>
      <c r="K7" s="429"/>
      <c r="L7" s="429"/>
      <c r="M7" s="429"/>
      <c r="N7" s="429"/>
      <c r="O7" s="429"/>
      <c r="P7" s="445"/>
      <c r="Q7" s="451">
        <v>21188</v>
      </c>
      <c r="R7" s="463"/>
      <c r="S7" s="463"/>
      <c r="T7" s="463"/>
      <c r="U7" s="463"/>
      <c r="V7" s="463">
        <v>20957</v>
      </c>
      <c r="W7" s="463"/>
      <c r="X7" s="463"/>
      <c r="Y7" s="463"/>
      <c r="Z7" s="463"/>
      <c r="AA7" s="463">
        <v>231</v>
      </c>
      <c r="AB7" s="463"/>
      <c r="AC7" s="463"/>
      <c r="AD7" s="463"/>
      <c r="AE7" s="509"/>
      <c r="AF7" s="523">
        <v>89</v>
      </c>
      <c r="AG7" s="536"/>
      <c r="AH7" s="536"/>
      <c r="AI7" s="536"/>
      <c r="AJ7" s="541"/>
      <c r="AK7" s="549">
        <v>0</v>
      </c>
      <c r="AL7" s="463"/>
      <c r="AM7" s="463"/>
      <c r="AN7" s="463"/>
      <c r="AO7" s="463"/>
      <c r="AP7" s="463">
        <v>20354</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t="s">
        <v>549</v>
      </c>
      <c r="BS7" s="669" t="s">
        <v>540</v>
      </c>
      <c r="BT7" s="429"/>
      <c r="BU7" s="429"/>
      <c r="BV7" s="429"/>
      <c r="BW7" s="429"/>
      <c r="BX7" s="429"/>
      <c r="BY7" s="429"/>
      <c r="BZ7" s="429"/>
      <c r="CA7" s="429"/>
      <c r="CB7" s="429"/>
      <c r="CC7" s="429"/>
      <c r="CD7" s="429"/>
      <c r="CE7" s="429"/>
      <c r="CF7" s="429"/>
      <c r="CG7" s="445"/>
      <c r="CH7" s="690">
        <v>0</v>
      </c>
      <c r="CI7" s="693"/>
      <c r="CJ7" s="693"/>
      <c r="CK7" s="693"/>
      <c r="CL7" s="708"/>
      <c r="CM7" s="690">
        <v>124</v>
      </c>
      <c r="CN7" s="693"/>
      <c r="CO7" s="693"/>
      <c r="CP7" s="693"/>
      <c r="CQ7" s="708"/>
      <c r="CR7" s="690">
        <v>0</v>
      </c>
      <c r="CS7" s="693"/>
      <c r="CT7" s="693"/>
      <c r="CU7" s="693"/>
      <c r="CV7" s="708"/>
      <c r="CW7" s="690">
        <v>0</v>
      </c>
      <c r="CX7" s="693"/>
      <c r="CY7" s="693"/>
      <c r="CZ7" s="693"/>
      <c r="DA7" s="708"/>
      <c r="DB7" s="690">
        <v>0</v>
      </c>
      <c r="DC7" s="693"/>
      <c r="DD7" s="693"/>
      <c r="DE7" s="693"/>
      <c r="DF7" s="708"/>
      <c r="DG7" s="690">
        <v>271</v>
      </c>
      <c r="DH7" s="693"/>
      <c r="DI7" s="693"/>
      <c r="DJ7" s="693"/>
      <c r="DK7" s="708"/>
      <c r="DL7" s="690">
        <v>0</v>
      </c>
      <c r="DM7" s="693"/>
      <c r="DN7" s="693"/>
      <c r="DO7" s="693"/>
      <c r="DP7" s="708"/>
      <c r="DQ7" s="690">
        <v>263</v>
      </c>
      <c r="DR7" s="693"/>
      <c r="DS7" s="693"/>
      <c r="DT7" s="693"/>
      <c r="DU7" s="708"/>
      <c r="DV7" s="409"/>
      <c r="DW7" s="429"/>
      <c r="DX7" s="429"/>
      <c r="DY7" s="429"/>
      <c r="DZ7" s="745"/>
      <c r="EA7" s="607"/>
    </row>
    <row r="8" spans="1:131" s="372" customFormat="1" ht="26.25" customHeight="1">
      <c r="A8" s="381">
        <v>2</v>
      </c>
      <c r="B8" s="410" t="s">
        <v>447</v>
      </c>
      <c r="C8" s="430"/>
      <c r="D8" s="430"/>
      <c r="E8" s="430"/>
      <c r="F8" s="430"/>
      <c r="G8" s="430"/>
      <c r="H8" s="430"/>
      <c r="I8" s="430"/>
      <c r="J8" s="430"/>
      <c r="K8" s="430"/>
      <c r="L8" s="430"/>
      <c r="M8" s="430"/>
      <c r="N8" s="430"/>
      <c r="O8" s="430"/>
      <c r="P8" s="446"/>
      <c r="Q8" s="452">
        <v>363</v>
      </c>
      <c r="R8" s="464"/>
      <c r="S8" s="464"/>
      <c r="T8" s="464"/>
      <c r="U8" s="464"/>
      <c r="V8" s="464">
        <v>362</v>
      </c>
      <c r="W8" s="464"/>
      <c r="X8" s="464"/>
      <c r="Y8" s="464"/>
      <c r="Z8" s="464"/>
      <c r="AA8" s="464">
        <v>1</v>
      </c>
      <c r="AB8" s="464"/>
      <c r="AC8" s="464"/>
      <c r="AD8" s="464"/>
      <c r="AE8" s="475"/>
      <c r="AF8" s="524">
        <v>1</v>
      </c>
      <c r="AG8" s="470"/>
      <c r="AH8" s="470"/>
      <c r="AI8" s="470"/>
      <c r="AJ8" s="542"/>
      <c r="AK8" s="474">
        <v>285</v>
      </c>
      <c r="AL8" s="464"/>
      <c r="AM8" s="464"/>
      <c r="AN8" s="464"/>
      <c r="AO8" s="464"/>
      <c r="AP8" s="464" t="s">
        <v>201</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t="s">
        <v>549</v>
      </c>
      <c r="BS8" s="410" t="s">
        <v>548</v>
      </c>
      <c r="BT8" s="430"/>
      <c r="BU8" s="430"/>
      <c r="BV8" s="430"/>
      <c r="BW8" s="430"/>
      <c r="BX8" s="430"/>
      <c r="BY8" s="430"/>
      <c r="BZ8" s="430"/>
      <c r="CA8" s="430"/>
      <c r="CB8" s="430"/>
      <c r="CC8" s="430"/>
      <c r="CD8" s="430"/>
      <c r="CE8" s="430"/>
      <c r="CF8" s="430"/>
      <c r="CG8" s="446"/>
      <c r="CH8" s="458">
        <v>0</v>
      </c>
      <c r="CI8" s="470"/>
      <c r="CJ8" s="470"/>
      <c r="CK8" s="470"/>
      <c r="CL8" s="709"/>
      <c r="CM8" s="458">
        <v>28416</v>
      </c>
      <c r="CN8" s="470"/>
      <c r="CO8" s="470"/>
      <c r="CP8" s="470"/>
      <c r="CQ8" s="709"/>
      <c r="CR8" s="458">
        <v>0</v>
      </c>
      <c r="CS8" s="470"/>
      <c r="CT8" s="470"/>
      <c r="CU8" s="470"/>
      <c r="CV8" s="709"/>
      <c r="CW8" s="458">
        <v>0</v>
      </c>
      <c r="CX8" s="470"/>
      <c r="CY8" s="470"/>
      <c r="CZ8" s="470"/>
      <c r="DA8" s="709"/>
      <c r="DB8" s="458">
        <v>0</v>
      </c>
      <c r="DC8" s="470"/>
      <c r="DD8" s="470"/>
      <c r="DE8" s="470"/>
      <c r="DF8" s="709"/>
      <c r="DG8" s="458">
        <v>0</v>
      </c>
      <c r="DH8" s="470"/>
      <c r="DI8" s="470"/>
      <c r="DJ8" s="470"/>
      <c r="DK8" s="709"/>
      <c r="DL8" s="458">
        <v>0</v>
      </c>
      <c r="DM8" s="470"/>
      <c r="DN8" s="470"/>
      <c r="DO8" s="470"/>
      <c r="DP8" s="709"/>
      <c r="DQ8" s="458">
        <v>0</v>
      </c>
      <c r="DR8" s="470"/>
      <c r="DS8" s="470"/>
      <c r="DT8" s="470"/>
      <c r="DU8" s="709"/>
      <c r="DV8" s="410"/>
      <c r="DW8" s="430"/>
      <c r="DX8" s="430"/>
      <c r="DY8" s="430"/>
      <c r="DZ8" s="746"/>
      <c r="EA8" s="607"/>
    </row>
    <row r="9" spans="1:131" s="372" customFormat="1" ht="26.25" customHeight="1">
      <c r="A9" s="381">
        <v>3</v>
      </c>
      <c r="B9" s="410" t="s">
        <v>441</v>
      </c>
      <c r="C9" s="430"/>
      <c r="D9" s="430"/>
      <c r="E9" s="430"/>
      <c r="F9" s="430"/>
      <c r="G9" s="430"/>
      <c r="H9" s="430"/>
      <c r="I9" s="430"/>
      <c r="J9" s="430"/>
      <c r="K9" s="430"/>
      <c r="L9" s="430"/>
      <c r="M9" s="430"/>
      <c r="N9" s="430"/>
      <c r="O9" s="430"/>
      <c r="P9" s="446"/>
      <c r="Q9" s="452">
        <v>0</v>
      </c>
      <c r="R9" s="464"/>
      <c r="S9" s="464"/>
      <c r="T9" s="464"/>
      <c r="U9" s="464"/>
      <c r="V9" s="464">
        <v>0</v>
      </c>
      <c r="W9" s="464"/>
      <c r="X9" s="464"/>
      <c r="Y9" s="464"/>
      <c r="Z9" s="464"/>
      <c r="AA9" s="464">
        <v>0</v>
      </c>
      <c r="AB9" s="464"/>
      <c r="AC9" s="464"/>
      <c r="AD9" s="464"/>
      <c r="AE9" s="475"/>
      <c r="AF9" s="524" t="s">
        <v>201</v>
      </c>
      <c r="AG9" s="470"/>
      <c r="AH9" s="470"/>
      <c r="AI9" s="470"/>
      <c r="AJ9" s="542"/>
      <c r="AK9" s="474" t="s">
        <v>201</v>
      </c>
      <c r="AL9" s="464"/>
      <c r="AM9" s="464"/>
      <c r="AN9" s="464"/>
      <c r="AO9" s="464"/>
      <c r="AP9" s="464" t="s">
        <v>201</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361</v>
      </c>
      <c r="BT9" s="430"/>
      <c r="BU9" s="430"/>
      <c r="BV9" s="430"/>
      <c r="BW9" s="430"/>
      <c r="BX9" s="430"/>
      <c r="BY9" s="430"/>
      <c r="BZ9" s="430"/>
      <c r="CA9" s="430"/>
      <c r="CB9" s="430"/>
      <c r="CC9" s="430"/>
      <c r="CD9" s="430"/>
      <c r="CE9" s="430"/>
      <c r="CF9" s="430"/>
      <c r="CG9" s="446"/>
      <c r="CH9" s="458">
        <v>106</v>
      </c>
      <c r="CI9" s="470"/>
      <c r="CJ9" s="470"/>
      <c r="CK9" s="470"/>
      <c r="CL9" s="709"/>
      <c r="CM9" s="458">
        <v>107</v>
      </c>
      <c r="CN9" s="470"/>
      <c r="CO9" s="470"/>
      <c r="CP9" s="470"/>
      <c r="CQ9" s="709"/>
      <c r="CR9" s="458">
        <v>0</v>
      </c>
      <c r="CS9" s="470"/>
      <c r="CT9" s="470"/>
      <c r="CU9" s="470"/>
      <c r="CV9" s="709"/>
      <c r="CW9" s="458">
        <v>10</v>
      </c>
      <c r="CX9" s="470"/>
      <c r="CY9" s="470"/>
      <c r="CZ9" s="470"/>
      <c r="DA9" s="709"/>
      <c r="DB9" s="458">
        <v>0</v>
      </c>
      <c r="DC9" s="470"/>
      <c r="DD9" s="470"/>
      <c r="DE9" s="470"/>
      <c r="DF9" s="709"/>
      <c r="DG9" s="458">
        <v>0</v>
      </c>
      <c r="DH9" s="470"/>
      <c r="DI9" s="470"/>
      <c r="DJ9" s="470"/>
      <c r="DK9" s="709"/>
      <c r="DL9" s="458">
        <v>0</v>
      </c>
      <c r="DM9" s="470"/>
      <c r="DN9" s="470"/>
      <c r="DO9" s="470"/>
      <c r="DP9" s="709"/>
      <c r="DQ9" s="458">
        <v>0</v>
      </c>
      <c r="DR9" s="470"/>
      <c r="DS9" s="470"/>
      <c r="DT9" s="470"/>
      <c r="DU9" s="709"/>
      <c r="DV9" s="410"/>
      <c r="DW9" s="430"/>
      <c r="DX9" s="430"/>
      <c r="DY9" s="430"/>
      <c r="DZ9" s="746"/>
      <c r="EA9" s="607"/>
    </row>
    <row r="10" spans="1:131" s="372" customFormat="1" ht="26.25" customHeight="1">
      <c r="A10" s="381">
        <v>4</v>
      </c>
      <c r="B10" s="410" t="s">
        <v>448</v>
      </c>
      <c r="C10" s="430"/>
      <c r="D10" s="430"/>
      <c r="E10" s="430"/>
      <c r="F10" s="430"/>
      <c r="G10" s="430"/>
      <c r="H10" s="430"/>
      <c r="I10" s="430"/>
      <c r="J10" s="430"/>
      <c r="K10" s="430"/>
      <c r="L10" s="430"/>
      <c r="M10" s="430"/>
      <c r="N10" s="430"/>
      <c r="O10" s="430"/>
      <c r="P10" s="446"/>
      <c r="Q10" s="452">
        <v>15</v>
      </c>
      <c r="R10" s="464"/>
      <c r="S10" s="464"/>
      <c r="T10" s="464"/>
      <c r="U10" s="464"/>
      <c r="V10" s="464">
        <v>14</v>
      </c>
      <c r="W10" s="464"/>
      <c r="X10" s="464"/>
      <c r="Y10" s="464"/>
      <c r="Z10" s="464"/>
      <c r="AA10" s="464">
        <v>1</v>
      </c>
      <c r="AB10" s="464"/>
      <c r="AC10" s="464"/>
      <c r="AD10" s="464"/>
      <c r="AE10" s="475"/>
      <c r="AF10" s="524">
        <v>1</v>
      </c>
      <c r="AG10" s="470"/>
      <c r="AH10" s="470"/>
      <c r="AI10" s="470"/>
      <c r="AJ10" s="542"/>
      <c r="AK10" s="474" t="s">
        <v>201</v>
      </c>
      <c r="AL10" s="464"/>
      <c r="AM10" s="464"/>
      <c r="AN10" s="464"/>
      <c r="AO10" s="464"/>
      <c r="AP10" s="464" t="s">
        <v>201</v>
      </c>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9"/>
      <c r="CM10" s="458"/>
      <c r="CN10" s="470"/>
      <c r="CO10" s="470"/>
      <c r="CP10" s="470"/>
      <c r="CQ10" s="709"/>
      <c r="CR10" s="458"/>
      <c r="CS10" s="470"/>
      <c r="CT10" s="470"/>
      <c r="CU10" s="470"/>
      <c r="CV10" s="709"/>
      <c r="CW10" s="458"/>
      <c r="CX10" s="470"/>
      <c r="CY10" s="470"/>
      <c r="CZ10" s="470"/>
      <c r="DA10" s="709"/>
      <c r="DB10" s="458"/>
      <c r="DC10" s="470"/>
      <c r="DD10" s="470"/>
      <c r="DE10" s="470"/>
      <c r="DF10" s="709"/>
      <c r="DG10" s="458"/>
      <c r="DH10" s="470"/>
      <c r="DI10" s="470"/>
      <c r="DJ10" s="470"/>
      <c r="DK10" s="709"/>
      <c r="DL10" s="458"/>
      <c r="DM10" s="470"/>
      <c r="DN10" s="470"/>
      <c r="DO10" s="470"/>
      <c r="DP10" s="709"/>
      <c r="DQ10" s="458"/>
      <c r="DR10" s="470"/>
      <c r="DS10" s="470"/>
      <c r="DT10" s="470"/>
      <c r="DU10" s="709"/>
      <c r="DV10" s="410"/>
      <c r="DW10" s="430"/>
      <c r="DX10" s="430"/>
      <c r="DY10" s="430"/>
      <c r="DZ10" s="746"/>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9"/>
      <c r="CM11" s="458"/>
      <c r="CN11" s="470"/>
      <c r="CO11" s="470"/>
      <c r="CP11" s="470"/>
      <c r="CQ11" s="709"/>
      <c r="CR11" s="458"/>
      <c r="CS11" s="470"/>
      <c r="CT11" s="470"/>
      <c r="CU11" s="470"/>
      <c r="CV11" s="709"/>
      <c r="CW11" s="458"/>
      <c r="CX11" s="470"/>
      <c r="CY11" s="470"/>
      <c r="CZ11" s="470"/>
      <c r="DA11" s="709"/>
      <c r="DB11" s="458"/>
      <c r="DC11" s="470"/>
      <c r="DD11" s="470"/>
      <c r="DE11" s="470"/>
      <c r="DF11" s="709"/>
      <c r="DG11" s="458"/>
      <c r="DH11" s="470"/>
      <c r="DI11" s="470"/>
      <c r="DJ11" s="470"/>
      <c r="DK11" s="709"/>
      <c r="DL11" s="458"/>
      <c r="DM11" s="470"/>
      <c r="DN11" s="470"/>
      <c r="DO11" s="470"/>
      <c r="DP11" s="709"/>
      <c r="DQ11" s="458"/>
      <c r="DR11" s="470"/>
      <c r="DS11" s="470"/>
      <c r="DT11" s="470"/>
      <c r="DU11" s="709"/>
      <c r="DV11" s="410"/>
      <c r="DW11" s="430"/>
      <c r="DX11" s="430"/>
      <c r="DY11" s="430"/>
      <c r="DZ11" s="746"/>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9"/>
      <c r="CM12" s="458"/>
      <c r="CN12" s="470"/>
      <c r="CO12" s="470"/>
      <c r="CP12" s="470"/>
      <c r="CQ12" s="709"/>
      <c r="CR12" s="458"/>
      <c r="CS12" s="470"/>
      <c r="CT12" s="470"/>
      <c r="CU12" s="470"/>
      <c r="CV12" s="709"/>
      <c r="CW12" s="458"/>
      <c r="CX12" s="470"/>
      <c r="CY12" s="470"/>
      <c r="CZ12" s="470"/>
      <c r="DA12" s="709"/>
      <c r="DB12" s="458"/>
      <c r="DC12" s="470"/>
      <c r="DD12" s="470"/>
      <c r="DE12" s="470"/>
      <c r="DF12" s="709"/>
      <c r="DG12" s="458"/>
      <c r="DH12" s="470"/>
      <c r="DI12" s="470"/>
      <c r="DJ12" s="470"/>
      <c r="DK12" s="709"/>
      <c r="DL12" s="458"/>
      <c r="DM12" s="470"/>
      <c r="DN12" s="470"/>
      <c r="DO12" s="470"/>
      <c r="DP12" s="709"/>
      <c r="DQ12" s="458"/>
      <c r="DR12" s="470"/>
      <c r="DS12" s="470"/>
      <c r="DT12" s="470"/>
      <c r="DU12" s="709"/>
      <c r="DV12" s="410"/>
      <c r="DW12" s="430"/>
      <c r="DX12" s="430"/>
      <c r="DY12" s="430"/>
      <c r="DZ12" s="746"/>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9"/>
      <c r="CM13" s="458"/>
      <c r="CN13" s="470"/>
      <c r="CO13" s="470"/>
      <c r="CP13" s="470"/>
      <c r="CQ13" s="709"/>
      <c r="CR13" s="458"/>
      <c r="CS13" s="470"/>
      <c r="CT13" s="470"/>
      <c r="CU13" s="470"/>
      <c r="CV13" s="709"/>
      <c r="CW13" s="458"/>
      <c r="CX13" s="470"/>
      <c r="CY13" s="470"/>
      <c r="CZ13" s="470"/>
      <c r="DA13" s="709"/>
      <c r="DB13" s="458"/>
      <c r="DC13" s="470"/>
      <c r="DD13" s="470"/>
      <c r="DE13" s="470"/>
      <c r="DF13" s="709"/>
      <c r="DG13" s="458"/>
      <c r="DH13" s="470"/>
      <c r="DI13" s="470"/>
      <c r="DJ13" s="470"/>
      <c r="DK13" s="709"/>
      <c r="DL13" s="458"/>
      <c r="DM13" s="470"/>
      <c r="DN13" s="470"/>
      <c r="DO13" s="470"/>
      <c r="DP13" s="709"/>
      <c r="DQ13" s="458"/>
      <c r="DR13" s="470"/>
      <c r="DS13" s="470"/>
      <c r="DT13" s="470"/>
      <c r="DU13" s="709"/>
      <c r="DV13" s="410"/>
      <c r="DW13" s="430"/>
      <c r="DX13" s="430"/>
      <c r="DY13" s="430"/>
      <c r="DZ13" s="746"/>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9"/>
      <c r="CM14" s="458"/>
      <c r="CN14" s="470"/>
      <c r="CO14" s="470"/>
      <c r="CP14" s="470"/>
      <c r="CQ14" s="709"/>
      <c r="CR14" s="458"/>
      <c r="CS14" s="470"/>
      <c r="CT14" s="470"/>
      <c r="CU14" s="470"/>
      <c r="CV14" s="709"/>
      <c r="CW14" s="458"/>
      <c r="CX14" s="470"/>
      <c r="CY14" s="470"/>
      <c r="CZ14" s="470"/>
      <c r="DA14" s="709"/>
      <c r="DB14" s="458"/>
      <c r="DC14" s="470"/>
      <c r="DD14" s="470"/>
      <c r="DE14" s="470"/>
      <c r="DF14" s="709"/>
      <c r="DG14" s="458"/>
      <c r="DH14" s="470"/>
      <c r="DI14" s="470"/>
      <c r="DJ14" s="470"/>
      <c r="DK14" s="709"/>
      <c r="DL14" s="458"/>
      <c r="DM14" s="470"/>
      <c r="DN14" s="470"/>
      <c r="DO14" s="470"/>
      <c r="DP14" s="709"/>
      <c r="DQ14" s="458"/>
      <c r="DR14" s="470"/>
      <c r="DS14" s="470"/>
      <c r="DT14" s="470"/>
      <c r="DU14" s="709"/>
      <c r="DV14" s="410"/>
      <c r="DW14" s="430"/>
      <c r="DX14" s="430"/>
      <c r="DY14" s="430"/>
      <c r="DZ14" s="746"/>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9"/>
      <c r="CM15" s="458"/>
      <c r="CN15" s="470"/>
      <c r="CO15" s="470"/>
      <c r="CP15" s="470"/>
      <c r="CQ15" s="709"/>
      <c r="CR15" s="458"/>
      <c r="CS15" s="470"/>
      <c r="CT15" s="470"/>
      <c r="CU15" s="470"/>
      <c r="CV15" s="709"/>
      <c r="CW15" s="458"/>
      <c r="CX15" s="470"/>
      <c r="CY15" s="470"/>
      <c r="CZ15" s="470"/>
      <c r="DA15" s="709"/>
      <c r="DB15" s="458"/>
      <c r="DC15" s="470"/>
      <c r="DD15" s="470"/>
      <c r="DE15" s="470"/>
      <c r="DF15" s="709"/>
      <c r="DG15" s="458"/>
      <c r="DH15" s="470"/>
      <c r="DI15" s="470"/>
      <c r="DJ15" s="470"/>
      <c r="DK15" s="709"/>
      <c r="DL15" s="458"/>
      <c r="DM15" s="470"/>
      <c r="DN15" s="470"/>
      <c r="DO15" s="470"/>
      <c r="DP15" s="709"/>
      <c r="DQ15" s="458"/>
      <c r="DR15" s="470"/>
      <c r="DS15" s="470"/>
      <c r="DT15" s="470"/>
      <c r="DU15" s="709"/>
      <c r="DV15" s="410"/>
      <c r="DW15" s="430"/>
      <c r="DX15" s="430"/>
      <c r="DY15" s="430"/>
      <c r="DZ15" s="746"/>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9"/>
      <c r="CM16" s="458"/>
      <c r="CN16" s="470"/>
      <c r="CO16" s="470"/>
      <c r="CP16" s="470"/>
      <c r="CQ16" s="709"/>
      <c r="CR16" s="458"/>
      <c r="CS16" s="470"/>
      <c r="CT16" s="470"/>
      <c r="CU16" s="470"/>
      <c r="CV16" s="709"/>
      <c r="CW16" s="458"/>
      <c r="CX16" s="470"/>
      <c r="CY16" s="470"/>
      <c r="CZ16" s="470"/>
      <c r="DA16" s="709"/>
      <c r="DB16" s="458"/>
      <c r="DC16" s="470"/>
      <c r="DD16" s="470"/>
      <c r="DE16" s="470"/>
      <c r="DF16" s="709"/>
      <c r="DG16" s="458"/>
      <c r="DH16" s="470"/>
      <c r="DI16" s="470"/>
      <c r="DJ16" s="470"/>
      <c r="DK16" s="709"/>
      <c r="DL16" s="458"/>
      <c r="DM16" s="470"/>
      <c r="DN16" s="470"/>
      <c r="DO16" s="470"/>
      <c r="DP16" s="709"/>
      <c r="DQ16" s="458"/>
      <c r="DR16" s="470"/>
      <c r="DS16" s="470"/>
      <c r="DT16" s="470"/>
      <c r="DU16" s="709"/>
      <c r="DV16" s="410"/>
      <c r="DW16" s="430"/>
      <c r="DX16" s="430"/>
      <c r="DY16" s="430"/>
      <c r="DZ16" s="746"/>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9"/>
      <c r="CM17" s="458"/>
      <c r="CN17" s="470"/>
      <c r="CO17" s="470"/>
      <c r="CP17" s="470"/>
      <c r="CQ17" s="709"/>
      <c r="CR17" s="458"/>
      <c r="CS17" s="470"/>
      <c r="CT17" s="470"/>
      <c r="CU17" s="470"/>
      <c r="CV17" s="709"/>
      <c r="CW17" s="458"/>
      <c r="CX17" s="470"/>
      <c r="CY17" s="470"/>
      <c r="CZ17" s="470"/>
      <c r="DA17" s="709"/>
      <c r="DB17" s="458"/>
      <c r="DC17" s="470"/>
      <c r="DD17" s="470"/>
      <c r="DE17" s="470"/>
      <c r="DF17" s="709"/>
      <c r="DG17" s="458"/>
      <c r="DH17" s="470"/>
      <c r="DI17" s="470"/>
      <c r="DJ17" s="470"/>
      <c r="DK17" s="709"/>
      <c r="DL17" s="458"/>
      <c r="DM17" s="470"/>
      <c r="DN17" s="470"/>
      <c r="DO17" s="470"/>
      <c r="DP17" s="709"/>
      <c r="DQ17" s="458"/>
      <c r="DR17" s="470"/>
      <c r="DS17" s="470"/>
      <c r="DT17" s="470"/>
      <c r="DU17" s="709"/>
      <c r="DV17" s="410"/>
      <c r="DW17" s="430"/>
      <c r="DX17" s="430"/>
      <c r="DY17" s="430"/>
      <c r="DZ17" s="746"/>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9"/>
      <c r="CM18" s="458"/>
      <c r="CN18" s="470"/>
      <c r="CO18" s="470"/>
      <c r="CP18" s="470"/>
      <c r="CQ18" s="709"/>
      <c r="CR18" s="458"/>
      <c r="CS18" s="470"/>
      <c r="CT18" s="470"/>
      <c r="CU18" s="470"/>
      <c r="CV18" s="709"/>
      <c r="CW18" s="458"/>
      <c r="CX18" s="470"/>
      <c r="CY18" s="470"/>
      <c r="CZ18" s="470"/>
      <c r="DA18" s="709"/>
      <c r="DB18" s="458"/>
      <c r="DC18" s="470"/>
      <c r="DD18" s="470"/>
      <c r="DE18" s="470"/>
      <c r="DF18" s="709"/>
      <c r="DG18" s="458"/>
      <c r="DH18" s="470"/>
      <c r="DI18" s="470"/>
      <c r="DJ18" s="470"/>
      <c r="DK18" s="709"/>
      <c r="DL18" s="458"/>
      <c r="DM18" s="470"/>
      <c r="DN18" s="470"/>
      <c r="DO18" s="470"/>
      <c r="DP18" s="709"/>
      <c r="DQ18" s="458"/>
      <c r="DR18" s="470"/>
      <c r="DS18" s="470"/>
      <c r="DT18" s="470"/>
      <c r="DU18" s="709"/>
      <c r="DV18" s="410"/>
      <c r="DW18" s="430"/>
      <c r="DX18" s="430"/>
      <c r="DY18" s="430"/>
      <c r="DZ18" s="746"/>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9"/>
      <c r="CM19" s="458"/>
      <c r="CN19" s="470"/>
      <c r="CO19" s="470"/>
      <c r="CP19" s="470"/>
      <c r="CQ19" s="709"/>
      <c r="CR19" s="458"/>
      <c r="CS19" s="470"/>
      <c r="CT19" s="470"/>
      <c r="CU19" s="470"/>
      <c r="CV19" s="709"/>
      <c r="CW19" s="458"/>
      <c r="CX19" s="470"/>
      <c r="CY19" s="470"/>
      <c r="CZ19" s="470"/>
      <c r="DA19" s="709"/>
      <c r="DB19" s="458"/>
      <c r="DC19" s="470"/>
      <c r="DD19" s="470"/>
      <c r="DE19" s="470"/>
      <c r="DF19" s="709"/>
      <c r="DG19" s="458"/>
      <c r="DH19" s="470"/>
      <c r="DI19" s="470"/>
      <c r="DJ19" s="470"/>
      <c r="DK19" s="709"/>
      <c r="DL19" s="458"/>
      <c r="DM19" s="470"/>
      <c r="DN19" s="470"/>
      <c r="DO19" s="470"/>
      <c r="DP19" s="709"/>
      <c r="DQ19" s="458"/>
      <c r="DR19" s="470"/>
      <c r="DS19" s="470"/>
      <c r="DT19" s="470"/>
      <c r="DU19" s="709"/>
      <c r="DV19" s="410"/>
      <c r="DW19" s="430"/>
      <c r="DX19" s="430"/>
      <c r="DY19" s="430"/>
      <c r="DZ19" s="746"/>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9"/>
      <c r="CM20" s="458"/>
      <c r="CN20" s="470"/>
      <c r="CO20" s="470"/>
      <c r="CP20" s="470"/>
      <c r="CQ20" s="709"/>
      <c r="CR20" s="458"/>
      <c r="CS20" s="470"/>
      <c r="CT20" s="470"/>
      <c r="CU20" s="470"/>
      <c r="CV20" s="709"/>
      <c r="CW20" s="458"/>
      <c r="CX20" s="470"/>
      <c r="CY20" s="470"/>
      <c r="CZ20" s="470"/>
      <c r="DA20" s="709"/>
      <c r="DB20" s="458"/>
      <c r="DC20" s="470"/>
      <c r="DD20" s="470"/>
      <c r="DE20" s="470"/>
      <c r="DF20" s="709"/>
      <c r="DG20" s="458"/>
      <c r="DH20" s="470"/>
      <c r="DI20" s="470"/>
      <c r="DJ20" s="470"/>
      <c r="DK20" s="709"/>
      <c r="DL20" s="458"/>
      <c r="DM20" s="470"/>
      <c r="DN20" s="470"/>
      <c r="DO20" s="470"/>
      <c r="DP20" s="709"/>
      <c r="DQ20" s="458"/>
      <c r="DR20" s="470"/>
      <c r="DS20" s="470"/>
      <c r="DT20" s="470"/>
      <c r="DU20" s="709"/>
      <c r="DV20" s="410"/>
      <c r="DW20" s="430"/>
      <c r="DX20" s="430"/>
      <c r="DY20" s="430"/>
      <c r="DZ20" s="746"/>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9"/>
      <c r="CM21" s="458"/>
      <c r="CN21" s="470"/>
      <c r="CO21" s="470"/>
      <c r="CP21" s="470"/>
      <c r="CQ21" s="709"/>
      <c r="CR21" s="458"/>
      <c r="CS21" s="470"/>
      <c r="CT21" s="470"/>
      <c r="CU21" s="470"/>
      <c r="CV21" s="709"/>
      <c r="CW21" s="458"/>
      <c r="CX21" s="470"/>
      <c r="CY21" s="470"/>
      <c r="CZ21" s="470"/>
      <c r="DA21" s="709"/>
      <c r="DB21" s="458"/>
      <c r="DC21" s="470"/>
      <c r="DD21" s="470"/>
      <c r="DE21" s="470"/>
      <c r="DF21" s="709"/>
      <c r="DG21" s="458"/>
      <c r="DH21" s="470"/>
      <c r="DI21" s="470"/>
      <c r="DJ21" s="470"/>
      <c r="DK21" s="709"/>
      <c r="DL21" s="458"/>
      <c r="DM21" s="470"/>
      <c r="DN21" s="470"/>
      <c r="DO21" s="470"/>
      <c r="DP21" s="709"/>
      <c r="DQ21" s="458"/>
      <c r="DR21" s="470"/>
      <c r="DS21" s="470"/>
      <c r="DT21" s="470"/>
      <c r="DU21" s="709"/>
      <c r="DV21" s="410"/>
      <c r="DW21" s="430"/>
      <c r="DX21" s="430"/>
      <c r="DY21" s="430"/>
      <c r="DZ21" s="746"/>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9"/>
      <c r="CM22" s="458"/>
      <c r="CN22" s="470"/>
      <c r="CO22" s="470"/>
      <c r="CP22" s="470"/>
      <c r="CQ22" s="709"/>
      <c r="CR22" s="458"/>
      <c r="CS22" s="470"/>
      <c r="CT22" s="470"/>
      <c r="CU22" s="470"/>
      <c r="CV22" s="709"/>
      <c r="CW22" s="458"/>
      <c r="CX22" s="470"/>
      <c r="CY22" s="470"/>
      <c r="CZ22" s="470"/>
      <c r="DA22" s="709"/>
      <c r="DB22" s="458"/>
      <c r="DC22" s="470"/>
      <c r="DD22" s="470"/>
      <c r="DE22" s="470"/>
      <c r="DF22" s="709"/>
      <c r="DG22" s="458"/>
      <c r="DH22" s="470"/>
      <c r="DI22" s="470"/>
      <c r="DJ22" s="470"/>
      <c r="DK22" s="709"/>
      <c r="DL22" s="458"/>
      <c r="DM22" s="470"/>
      <c r="DN22" s="470"/>
      <c r="DO22" s="470"/>
      <c r="DP22" s="709"/>
      <c r="DQ22" s="458"/>
      <c r="DR22" s="470"/>
      <c r="DS22" s="470"/>
      <c r="DT22" s="470"/>
      <c r="DU22" s="709"/>
      <c r="DV22" s="410"/>
      <c r="DW22" s="430"/>
      <c r="DX22" s="430"/>
      <c r="DY22" s="430"/>
      <c r="DZ22" s="746"/>
      <c r="EA22" s="607"/>
    </row>
    <row r="23" spans="1:131" s="372" customFormat="1" ht="26.25" customHeight="1">
      <c r="A23" s="382" t="s">
        <v>252</v>
      </c>
      <c r="B23" s="411" t="s">
        <v>297</v>
      </c>
      <c r="C23" s="431"/>
      <c r="D23" s="431"/>
      <c r="E23" s="431"/>
      <c r="F23" s="431"/>
      <c r="G23" s="431"/>
      <c r="H23" s="431"/>
      <c r="I23" s="431"/>
      <c r="J23" s="431"/>
      <c r="K23" s="431"/>
      <c r="L23" s="431"/>
      <c r="M23" s="431"/>
      <c r="N23" s="431"/>
      <c r="O23" s="431"/>
      <c r="P23" s="447"/>
      <c r="Q23" s="454">
        <v>21280</v>
      </c>
      <c r="R23" s="466"/>
      <c r="S23" s="466"/>
      <c r="T23" s="466"/>
      <c r="U23" s="466"/>
      <c r="V23" s="466">
        <v>21047</v>
      </c>
      <c r="W23" s="466"/>
      <c r="X23" s="466"/>
      <c r="Y23" s="466"/>
      <c r="Z23" s="466"/>
      <c r="AA23" s="466">
        <v>233</v>
      </c>
      <c r="AB23" s="466"/>
      <c r="AC23" s="466"/>
      <c r="AD23" s="466"/>
      <c r="AE23" s="511"/>
      <c r="AF23" s="525">
        <v>91</v>
      </c>
      <c r="AG23" s="466"/>
      <c r="AH23" s="466"/>
      <c r="AI23" s="466"/>
      <c r="AJ23" s="543"/>
      <c r="AK23" s="551"/>
      <c r="AL23" s="469"/>
      <c r="AM23" s="469"/>
      <c r="AN23" s="469"/>
      <c r="AO23" s="469"/>
      <c r="AP23" s="466">
        <v>20354</v>
      </c>
      <c r="AQ23" s="466"/>
      <c r="AR23" s="466"/>
      <c r="AS23" s="466"/>
      <c r="AT23" s="466"/>
      <c r="AU23" s="584"/>
      <c r="AV23" s="584"/>
      <c r="AW23" s="584"/>
      <c r="AX23" s="584"/>
      <c r="AY23" s="611"/>
      <c r="AZ23" s="617" t="s">
        <v>201</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9"/>
      <c r="CM23" s="458"/>
      <c r="CN23" s="470"/>
      <c r="CO23" s="470"/>
      <c r="CP23" s="470"/>
      <c r="CQ23" s="709"/>
      <c r="CR23" s="458"/>
      <c r="CS23" s="470"/>
      <c r="CT23" s="470"/>
      <c r="CU23" s="470"/>
      <c r="CV23" s="709"/>
      <c r="CW23" s="458"/>
      <c r="CX23" s="470"/>
      <c r="CY23" s="470"/>
      <c r="CZ23" s="470"/>
      <c r="DA23" s="709"/>
      <c r="DB23" s="458"/>
      <c r="DC23" s="470"/>
      <c r="DD23" s="470"/>
      <c r="DE23" s="470"/>
      <c r="DF23" s="709"/>
      <c r="DG23" s="458"/>
      <c r="DH23" s="470"/>
      <c r="DI23" s="470"/>
      <c r="DJ23" s="470"/>
      <c r="DK23" s="709"/>
      <c r="DL23" s="458"/>
      <c r="DM23" s="470"/>
      <c r="DN23" s="470"/>
      <c r="DO23" s="470"/>
      <c r="DP23" s="709"/>
      <c r="DQ23" s="458"/>
      <c r="DR23" s="470"/>
      <c r="DS23" s="470"/>
      <c r="DT23" s="470"/>
      <c r="DU23" s="709"/>
      <c r="DV23" s="410"/>
      <c r="DW23" s="430"/>
      <c r="DX23" s="430"/>
      <c r="DY23" s="430"/>
      <c r="DZ23" s="746"/>
      <c r="EA23" s="607"/>
    </row>
    <row r="24" spans="1:131" s="372" customFormat="1" ht="26.25" customHeight="1">
      <c r="A24" s="383" t="s">
        <v>380</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9"/>
      <c r="CM24" s="458"/>
      <c r="CN24" s="470"/>
      <c r="CO24" s="470"/>
      <c r="CP24" s="470"/>
      <c r="CQ24" s="709"/>
      <c r="CR24" s="458"/>
      <c r="CS24" s="470"/>
      <c r="CT24" s="470"/>
      <c r="CU24" s="470"/>
      <c r="CV24" s="709"/>
      <c r="CW24" s="458"/>
      <c r="CX24" s="470"/>
      <c r="CY24" s="470"/>
      <c r="CZ24" s="470"/>
      <c r="DA24" s="709"/>
      <c r="DB24" s="458"/>
      <c r="DC24" s="470"/>
      <c r="DD24" s="470"/>
      <c r="DE24" s="470"/>
      <c r="DF24" s="709"/>
      <c r="DG24" s="458"/>
      <c r="DH24" s="470"/>
      <c r="DI24" s="470"/>
      <c r="DJ24" s="470"/>
      <c r="DK24" s="709"/>
      <c r="DL24" s="458"/>
      <c r="DM24" s="470"/>
      <c r="DN24" s="470"/>
      <c r="DO24" s="470"/>
      <c r="DP24" s="709"/>
      <c r="DQ24" s="458"/>
      <c r="DR24" s="470"/>
      <c r="DS24" s="470"/>
      <c r="DT24" s="470"/>
      <c r="DU24" s="709"/>
      <c r="DV24" s="410"/>
      <c r="DW24" s="430"/>
      <c r="DX24" s="430"/>
      <c r="DY24" s="430"/>
      <c r="DZ24" s="746"/>
      <c r="EA24" s="607"/>
    </row>
    <row r="25" spans="1:131" s="370" customFormat="1" ht="26.25" customHeight="1">
      <c r="A25" s="377" t="s">
        <v>406</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9"/>
      <c r="CM25" s="458"/>
      <c r="CN25" s="470"/>
      <c r="CO25" s="470"/>
      <c r="CP25" s="470"/>
      <c r="CQ25" s="709"/>
      <c r="CR25" s="458"/>
      <c r="CS25" s="470"/>
      <c r="CT25" s="470"/>
      <c r="CU25" s="470"/>
      <c r="CV25" s="709"/>
      <c r="CW25" s="458"/>
      <c r="CX25" s="470"/>
      <c r="CY25" s="470"/>
      <c r="CZ25" s="470"/>
      <c r="DA25" s="709"/>
      <c r="DB25" s="458"/>
      <c r="DC25" s="470"/>
      <c r="DD25" s="470"/>
      <c r="DE25" s="470"/>
      <c r="DF25" s="709"/>
      <c r="DG25" s="458"/>
      <c r="DH25" s="470"/>
      <c r="DI25" s="470"/>
      <c r="DJ25" s="470"/>
      <c r="DK25" s="709"/>
      <c r="DL25" s="458"/>
      <c r="DM25" s="470"/>
      <c r="DN25" s="470"/>
      <c r="DO25" s="470"/>
      <c r="DP25" s="709"/>
      <c r="DQ25" s="458"/>
      <c r="DR25" s="470"/>
      <c r="DS25" s="470"/>
      <c r="DT25" s="470"/>
      <c r="DU25" s="709"/>
      <c r="DV25" s="410"/>
      <c r="DW25" s="430"/>
      <c r="DX25" s="430"/>
      <c r="DY25" s="430"/>
      <c r="DZ25" s="746"/>
      <c r="EA25" s="373"/>
    </row>
    <row r="26" spans="1:131" s="370" customFormat="1" ht="26.25" customHeight="1">
      <c r="A26" s="378" t="s">
        <v>428</v>
      </c>
      <c r="B26" s="407"/>
      <c r="C26" s="407"/>
      <c r="D26" s="407"/>
      <c r="E26" s="407"/>
      <c r="F26" s="407"/>
      <c r="G26" s="407"/>
      <c r="H26" s="407"/>
      <c r="I26" s="407"/>
      <c r="J26" s="407"/>
      <c r="K26" s="407"/>
      <c r="L26" s="407"/>
      <c r="M26" s="407"/>
      <c r="N26" s="407"/>
      <c r="O26" s="407"/>
      <c r="P26" s="443"/>
      <c r="Q26" s="449" t="s">
        <v>451</v>
      </c>
      <c r="R26" s="461"/>
      <c r="S26" s="461"/>
      <c r="T26" s="461"/>
      <c r="U26" s="472"/>
      <c r="V26" s="449" t="s">
        <v>452</v>
      </c>
      <c r="W26" s="461"/>
      <c r="X26" s="461"/>
      <c r="Y26" s="461"/>
      <c r="Z26" s="472"/>
      <c r="AA26" s="449" t="s">
        <v>453</v>
      </c>
      <c r="AB26" s="461"/>
      <c r="AC26" s="461"/>
      <c r="AD26" s="461"/>
      <c r="AE26" s="461"/>
      <c r="AF26" s="526" t="s">
        <v>249</v>
      </c>
      <c r="AG26" s="537"/>
      <c r="AH26" s="537"/>
      <c r="AI26" s="537"/>
      <c r="AJ26" s="544"/>
      <c r="AK26" s="461" t="s">
        <v>382</v>
      </c>
      <c r="AL26" s="461"/>
      <c r="AM26" s="461"/>
      <c r="AN26" s="461"/>
      <c r="AO26" s="472"/>
      <c r="AP26" s="449" t="s">
        <v>351</v>
      </c>
      <c r="AQ26" s="461"/>
      <c r="AR26" s="461"/>
      <c r="AS26" s="461"/>
      <c r="AT26" s="472"/>
      <c r="AU26" s="449" t="s">
        <v>454</v>
      </c>
      <c r="AV26" s="461"/>
      <c r="AW26" s="461"/>
      <c r="AX26" s="461"/>
      <c r="AY26" s="472"/>
      <c r="AZ26" s="449" t="s">
        <v>455</v>
      </c>
      <c r="BA26" s="461"/>
      <c r="BB26" s="461"/>
      <c r="BC26" s="461"/>
      <c r="BD26" s="472"/>
      <c r="BE26" s="449" t="s">
        <v>434</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9"/>
      <c r="CM26" s="458"/>
      <c r="CN26" s="470"/>
      <c r="CO26" s="470"/>
      <c r="CP26" s="470"/>
      <c r="CQ26" s="709"/>
      <c r="CR26" s="458"/>
      <c r="CS26" s="470"/>
      <c r="CT26" s="470"/>
      <c r="CU26" s="470"/>
      <c r="CV26" s="709"/>
      <c r="CW26" s="458"/>
      <c r="CX26" s="470"/>
      <c r="CY26" s="470"/>
      <c r="CZ26" s="470"/>
      <c r="DA26" s="709"/>
      <c r="DB26" s="458"/>
      <c r="DC26" s="470"/>
      <c r="DD26" s="470"/>
      <c r="DE26" s="470"/>
      <c r="DF26" s="709"/>
      <c r="DG26" s="458"/>
      <c r="DH26" s="470"/>
      <c r="DI26" s="470"/>
      <c r="DJ26" s="470"/>
      <c r="DK26" s="709"/>
      <c r="DL26" s="458"/>
      <c r="DM26" s="470"/>
      <c r="DN26" s="470"/>
      <c r="DO26" s="470"/>
      <c r="DP26" s="709"/>
      <c r="DQ26" s="458"/>
      <c r="DR26" s="470"/>
      <c r="DS26" s="470"/>
      <c r="DT26" s="470"/>
      <c r="DU26" s="709"/>
      <c r="DV26" s="410"/>
      <c r="DW26" s="430"/>
      <c r="DX26" s="430"/>
      <c r="DY26" s="430"/>
      <c r="DZ26" s="746"/>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9"/>
      <c r="CM27" s="458"/>
      <c r="CN27" s="470"/>
      <c r="CO27" s="470"/>
      <c r="CP27" s="470"/>
      <c r="CQ27" s="709"/>
      <c r="CR27" s="458"/>
      <c r="CS27" s="470"/>
      <c r="CT27" s="470"/>
      <c r="CU27" s="470"/>
      <c r="CV27" s="709"/>
      <c r="CW27" s="458"/>
      <c r="CX27" s="470"/>
      <c r="CY27" s="470"/>
      <c r="CZ27" s="470"/>
      <c r="DA27" s="709"/>
      <c r="DB27" s="458"/>
      <c r="DC27" s="470"/>
      <c r="DD27" s="470"/>
      <c r="DE27" s="470"/>
      <c r="DF27" s="709"/>
      <c r="DG27" s="458"/>
      <c r="DH27" s="470"/>
      <c r="DI27" s="470"/>
      <c r="DJ27" s="470"/>
      <c r="DK27" s="709"/>
      <c r="DL27" s="458"/>
      <c r="DM27" s="470"/>
      <c r="DN27" s="470"/>
      <c r="DO27" s="470"/>
      <c r="DP27" s="709"/>
      <c r="DQ27" s="458"/>
      <c r="DR27" s="470"/>
      <c r="DS27" s="470"/>
      <c r="DT27" s="470"/>
      <c r="DU27" s="709"/>
      <c r="DV27" s="410"/>
      <c r="DW27" s="430"/>
      <c r="DX27" s="430"/>
      <c r="DY27" s="430"/>
      <c r="DZ27" s="746"/>
      <c r="EA27" s="373"/>
    </row>
    <row r="28" spans="1:131" s="370" customFormat="1" ht="26.25" customHeight="1">
      <c r="A28" s="384">
        <v>1</v>
      </c>
      <c r="B28" s="409" t="s">
        <v>240</v>
      </c>
      <c r="C28" s="429"/>
      <c r="D28" s="429"/>
      <c r="E28" s="429"/>
      <c r="F28" s="429"/>
      <c r="G28" s="429"/>
      <c r="H28" s="429"/>
      <c r="I28" s="429"/>
      <c r="J28" s="429"/>
      <c r="K28" s="429"/>
      <c r="L28" s="429"/>
      <c r="M28" s="429"/>
      <c r="N28" s="429"/>
      <c r="O28" s="429"/>
      <c r="P28" s="445"/>
      <c r="Q28" s="455">
        <v>3738</v>
      </c>
      <c r="R28" s="467"/>
      <c r="S28" s="467"/>
      <c r="T28" s="467"/>
      <c r="U28" s="467"/>
      <c r="V28" s="467">
        <v>3576</v>
      </c>
      <c r="W28" s="467"/>
      <c r="X28" s="467"/>
      <c r="Y28" s="467"/>
      <c r="Z28" s="467"/>
      <c r="AA28" s="467">
        <v>162</v>
      </c>
      <c r="AB28" s="467"/>
      <c r="AC28" s="467"/>
      <c r="AD28" s="467"/>
      <c r="AE28" s="512"/>
      <c r="AF28" s="528">
        <v>162</v>
      </c>
      <c r="AG28" s="467"/>
      <c r="AH28" s="467"/>
      <c r="AI28" s="467"/>
      <c r="AJ28" s="546"/>
      <c r="AK28" s="552">
        <v>253</v>
      </c>
      <c r="AL28" s="467"/>
      <c r="AM28" s="467"/>
      <c r="AN28" s="467"/>
      <c r="AO28" s="467"/>
      <c r="AP28" s="467"/>
      <c r="AQ28" s="467"/>
      <c r="AR28" s="467"/>
      <c r="AS28" s="467"/>
      <c r="AT28" s="467"/>
      <c r="AU28" s="467">
        <v>253</v>
      </c>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9"/>
      <c r="CM28" s="458"/>
      <c r="CN28" s="470"/>
      <c r="CO28" s="470"/>
      <c r="CP28" s="470"/>
      <c r="CQ28" s="709"/>
      <c r="CR28" s="458"/>
      <c r="CS28" s="470"/>
      <c r="CT28" s="470"/>
      <c r="CU28" s="470"/>
      <c r="CV28" s="709"/>
      <c r="CW28" s="458"/>
      <c r="CX28" s="470"/>
      <c r="CY28" s="470"/>
      <c r="CZ28" s="470"/>
      <c r="DA28" s="709"/>
      <c r="DB28" s="458"/>
      <c r="DC28" s="470"/>
      <c r="DD28" s="470"/>
      <c r="DE28" s="470"/>
      <c r="DF28" s="709"/>
      <c r="DG28" s="458"/>
      <c r="DH28" s="470"/>
      <c r="DI28" s="470"/>
      <c r="DJ28" s="470"/>
      <c r="DK28" s="709"/>
      <c r="DL28" s="458"/>
      <c r="DM28" s="470"/>
      <c r="DN28" s="470"/>
      <c r="DO28" s="470"/>
      <c r="DP28" s="709"/>
      <c r="DQ28" s="458"/>
      <c r="DR28" s="470"/>
      <c r="DS28" s="470"/>
      <c r="DT28" s="470"/>
      <c r="DU28" s="709"/>
      <c r="DV28" s="410"/>
      <c r="DW28" s="430"/>
      <c r="DX28" s="430"/>
      <c r="DY28" s="430"/>
      <c r="DZ28" s="746"/>
      <c r="EA28" s="373"/>
    </row>
    <row r="29" spans="1:131" s="370" customFormat="1" ht="26.25" customHeight="1">
      <c r="A29" s="384">
        <v>2</v>
      </c>
      <c r="B29" s="410" t="s">
        <v>457</v>
      </c>
      <c r="C29" s="430"/>
      <c r="D29" s="430"/>
      <c r="E29" s="430"/>
      <c r="F29" s="430"/>
      <c r="G29" s="430"/>
      <c r="H29" s="430"/>
      <c r="I29" s="430"/>
      <c r="J29" s="430"/>
      <c r="K29" s="430"/>
      <c r="L29" s="430"/>
      <c r="M29" s="430"/>
      <c r="N29" s="430"/>
      <c r="O29" s="430"/>
      <c r="P29" s="446"/>
      <c r="Q29" s="452">
        <v>3082</v>
      </c>
      <c r="R29" s="464"/>
      <c r="S29" s="464"/>
      <c r="T29" s="464"/>
      <c r="U29" s="464"/>
      <c r="V29" s="464">
        <v>2984</v>
      </c>
      <c r="W29" s="464"/>
      <c r="X29" s="464"/>
      <c r="Y29" s="464"/>
      <c r="Z29" s="464"/>
      <c r="AA29" s="464">
        <v>98</v>
      </c>
      <c r="AB29" s="464"/>
      <c r="AC29" s="464"/>
      <c r="AD29" s="464"/>
      <c r="AE29" s="475"/>
      <c r="AF29" s="524">
        <v>98</v>
      </c>
      <c r="AG29" s="470"/>
      <c r="AH29" s="470"/>
      <c r="AI29" s="470"/>
      <c r="AJ29" s="542"/>
      <c r="AK29" s="474">
        <v>433</v>
      </c>
      <c r="AL29" s="464"/>
      <c r="AM29" s="464"/>
      <c r="AN29" s="464"/>
      <c r="AO29" s="464"/>
      <c r="AP29" s="464"/>
      <c r="AQ29" s="464"/>
      <c r="AR29" s="464"/>
      <c r="AS29" s="464"/>
      <c r="AT29" s="464"/>
      <c r="AU29" s="464">
        <v>433</v>
      </c>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9"/>
      <c r="CM29" s="458"/>
      <c r="CN29" s="470"/>
      <c r="CO29" s="470"/>
      <c r="CP29" s="470"/>
      <c r="CQ29" s="709"/>
      <c r="CR29" s="458"/>
      <c r="CS29" s="470"/>
      <c r="CT29" s="470"/>
      <c r="CU29" s="470"/>
      <c r="CV29" s="709"/>
      <c r="CW29" s="458"/>
      <c r="CX29" s="470"/>
      <c r="CY29" s="470"/>
      <c r="CZ29" s="470"/>
      <c r="DA29" s="709"/>
      <c r="DB29" s="458"/>
      <c r="DC29" s="470"/>
      <c r="DD29" s="470"/>
      <c r="DE29" s="470"/>
      <c r="DF29" s="709"/>
      <c r="DG29" s="458"/>
      <c r="DH29" s="470"/>
      <c r="DI29" s="470"/>
      <c r="DJ29" s="470"/>
      <c r="DK29" s="709"/>
      <c r="DL29" s="458"/>
      <c r="DM29" s="470"/>
      <c r="DN29" s="470"/>
      <c r="DO29" s="470"/>
      <c r="DP29" s="709"/>
      <c r="DQ29" s="458"/>
      <c r="DR29" s="470"/>
      <c r="DS29" s="470"/>
      <c r="DT29" s="470"/>
      <c r="DU29" s="709"/>
      <c r="DV29" s="410"/>
      <c r="DW29" s="430"/>
      <c r="DX29" s="430"/>
      <c r="DY29" s="430"/>
      <c r="DZ29" s="746"/>
      <c r="EA29" s="373"/>
    </row>
    <row r="30" spans="1:131" s="370" customFormat="1" ht="26.25" customHeight="1">
      <c r="A30" s="384">
        <v>3</v>
      </c>
      <c r="B30" s="410" t="s">
        <v>458</v>
      </c>
      <c r="C30" s="430"/>
      <c r="D30" s="430"/>
      <c r="E30" s="430"/>
      <c r="F30" s="430"/>
      <c r="G30" s="430"/>
      <c r="H30" s="430"/>
      <c r="I30" s="430"/>
      <c r="J30" s="430"/>
      <c r="K30" s="430"/>
      <c r="L30" s="430"/>
      <c r="M30" s="430"/>
      <c r="N30" s="430"/>
      <c r="O30" s="430"/>
      <c r="P30" s="446"/>
      <c r="Q30" s="452">
        <v>18</v>
      </c>
      <c r="R30" s="464"/>
      <c r="S30" s="464"/>
      <c r="T30" s="464"/>
      <c r="U30" s="464"/>
      <c r="V30" s="464">
        <v>18</v>
      </c>
      <c r="W30" s="464"/>
      <c r="X30" s="464"/>
      <c r="Y30" s="464"/>
      <c r="Z30" s="464"/>
      <c r="AA30" s="464">
        <v>0</v>
      </c>
      <c r="AB30" s="464"/>
      <c r="AC30" s="464"/>
      <c r="AD30" s="464"/>
      <c r="AE30" s="475"/>
      <c r="AF30" s="524" t="s">
        <v>201</v>
      </c>
      <c r="AG30" s="470"/>
      <c r="AH30" s="470"/>
      <c r="AI30" s="470"/>
      <c r="AJ30" s="542"/>
      <c r="AK30" s="474">
        <v>0</v>
      </c>
      <c r="AL30" s="464"/>
      <c r="AM30" s="464"/>
      <c r="AN30" s="464"/>
      <c r="AO30" s="464"/>
      <c r="AP30" s="464"/>
      <c r="AQ30" s="464"/>
      <c r="AR30" s="464"/>
      <c r="AS30" s="464"/>
      <c r="AT30" s="464"/>
      <c r="AU30" s="464">
        <v>0</v>
      </c>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9"/>
      <c r="CM30" s="458"/>
      <c r="CN30" s="470"/>
      <c r="CO30" s="470"/>
      <c r="CP30" s="470"/>
      <c r="CQ30" s="709"/>
      <c r="CR30" s="458"/>
      <c r="CS30" s="470"/>
      <c r="CT30" s="470"/>
      <c r="CU30" s="470"/>
      <c r="CV30" s="709"/>
      <c r="CW30" s="458"/>
      <c r="CX30" s="470"/>
      <c r="CY30" s="470"/>
      <c r="CZ30" s="470"/>
      <c r="DA30" s="709"/>
      <c r="DB30" s="458"/>
      <c r="DC30" s="470"/>
      <c r="DD30" s="470"/>
      <c r="DE30" s="470"/>
      <c r="DF30" s="709"/>
      <c r="DG30" s="458"/>
      <c r="DH30" s="470"/>
      <c r="DI30" s="470"/>
      <c r="DJ30" s="470"/>
      <c r="DK30" s="709"/>
      <c r="DL30" s="458"/>
      <c r="DM30" s="470"/>
      <c r="DN30" s="470"/>
      <c r="DO30" s="470"/>
      <c r="DP30" s="709"/>
      <c r="DQ30" s="458"/>
      <c r="DR30" s="470"/>
      <c r="DS30" s="470"/>
      <c r="DT30" s="470"/>
      <c r="DU30" s="709"/>
      <c r="DV30" s="410"/>
      <c r="DW30" s="430"/>
      <c r="DX30" s="430"/>
      <c r="DY30" s="430"/>
      <c r="DZ30" s="746"/>
      <c r="EA30" s="373"/>
    </row>
    <row r="31" spans="1:131" s="370" customFormat="1" ht="26.25" customHeight="1">
      <c r="A31" s="384">
        <v>4</v>
      </c>
      <c r="B31" s="410" t="s">
        <v>114</v>
      </c>
      <c r="C31" s="430"/>
      <c r="D31" s="430"/>
      <c r="E31" s="430"/>
      <c r="F31" s="430"/>
      <c r="G31" s="430"/>
      <c r="H31" s="430"/>
      <c r="I31" s="430"/>
      <c r="J31" s="430"/>
      <c r="K31" s="430"/>
      <c r="L31" s="430"/>
      <c r="M31" s="430"/>
      <c r="N31" s="430"/>
      <c r="O31" s="430"/>
      <c r="P31" s="446"/>
      <c r="Q31" s="452">
        <v>14</v>
      </c>
      <c r="R31" s="464"/>
      <c r="S31" s="464"/>
      <c r="T31" s="464"/>
      <c r="U31" s="464"/>
      <c r="V31" s="464">
        <v>14</v>
      </c>
      <c r="W31" s="464"/>
      <c r="X31" s="464"/>
      <c r="Y31" s="464"/>
      <c r="Z31" s="464"/>
      <c r="AA31" s="464">
        <v>0</v>
      </c>
      <c r="AB31" s="464"/>
      <c r="AC31" s="464"/>
      <c r="AD31" s="464"/>
      <c r="AE31" s="475"/>
      <c r="AF31" s="524" t="s">
        <v>201</v>
      </c>
      <c r="AG31" s="470"/>
      <c r="AH31" s="470"/>
      <c r="AI31" s="470"/>
      <c r="AJ31" s="542"/>
      <c r="AK31" s="474" t="s">
        <v>201</v>
      </c>
      <c r="AL31" s="464"/>
      <c r="AM31" s="464"/>
      <c r="AN31" s="464"/>
      <c r="AO31" s="464"/>
      <c r="AP31" s="464"/>
      <c r="AQ31" s="464"/>
      <c r="AR31" s="464"/>
      <c r="AS31" s="464"/>
      <c r="AT31" s="464"/>
      <c r="AU31" s="464" t="s">
        <v>201</v>
      </c>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9"/>
      <c r="CM31" s="458"/>
      <c r="CN31" s="470"/>
      <c r="CO31" s="470"/>
      <c r="CP31" s="470"/>
      <c r="CQ31" s="709"/>
      <c r="CR31" s="458"/>
      <c r="CS31" s="470"/>
      <c r="CT31" s="470"/>
      <c r="CU31" s="470"/>
      <c r="CV31" s="709"/>
      <c r="CW31" s="458"/>
      <c r="CX31" s="470"/>
      <c r="CY31" s="470"/>
      <c r="CZ31" s="470"/>
      <c r="DA31" s="709"/>
      <c r="DB31" s="458"/>
      <c r="DC31" s="470"/>
      <c r="DD31" s="470"/>
      <c r="DE31" s="470"/>
      <c r="DF31" s="709"/>
      <c r="DG31" s="458"/>
      <c r="DH31" s="470"/>
      <c r="DI31" s="470"/>
      <c r="DJ31" s="470"/>
      <c r="DK31" s="709"/>
      <c r="DL31" s="458"/>
      <c r="DM31" s="470"/>
      <c r="DN31" s="470"/>
      <c r="DO31" s="470"/>
      <c r="DP31" s="709"/>
      <c r="DQ31" s="458"/>
      <c r="DR31" s="470"/>
      <c r="DS31" s="470"/>
      <c r="DT31" s="470"/>
      <c r="DU31" s="709"/>
      <c r="DV31" s="410"/>
      <c r="DW31" s="430"/>
      <c r="DX31" s="430"/>
      <c r="DY31" s="430"/>
      <c r="DZ31" s="746"/>
      <c r="EA31" s="373"/>
    </row>
    <row r="32" spans="1:131" s="370" customFormat="1" ht="26.25" customHeight="1">
      <c r="A32" s="384">
        <v>5</v>
      </c>
      <c r="B32" s="410" t="s">
        <v>459</v>
      </c>
      <c r="C32" s="430"/>
      <c r="D32" s="430"/>
      <c r="E32" s="430"/>
      <c r="F32" s="430"/>
      <c r="G32" s="430"/>
      <c r="H32" s="430"/>
      <c r="I32" s="430"/>
      <c r="J32" s="430"/>
      <c r="K32" s="430"/>
      <c r="L32" s="430"/>
      <c r="M32" s="430"/>
      <c r="N32" s="430"/>
      <c r="O32" s="430"/>
      <c r="P32" s="446"/>
      <c r="Q32" s="452">
        <v>498</v>
      </c>
      <c r="R32" s="464"/>
      <c r="S32" s="464"/>
      <c r="T32" s="464"/>
      <c r="U32" s="464"/>
      <c r="V32" s="464">
        <v>497</v>
      </c>
      <c r="W32" s="464"/>
      <c r="X32" s="464"/>
      <c r="Y32" s="464"/>
      <c r="Z32" s="464"/>
      <c r="AA32" s="464">
        <v>1</v>
      </c>
      <c r="AB32" s="464"/>
      <c r="AC32" s="464"/>
      <c r="AD32" s="464"/>
      <c r="AE32" s="475"/>
      <c r="AF32" s="524">
        <v>1</v>
      </c>
      <c r="AG32" s="470"/>
      <c r="AH32" s="470"/>
      <c r="AI32" s="470"/>
      <c r="AJ32" s="542"/>
      <c r="AK32" s="474">
        <v>118</v>
      </c>
      <c r="AL32" s="464"/>
      <c r="AM32" s="464"/>
      <c r="AN32" s="464"/>
      <c r="AO32" s="464"/>
      <c r="AP32" s="464"/>
      <c r="AQ32" s="464"/>
      <c r="AR32" s="464"/>
      <c r="AS32" s="464"/>
      <c r="AT32" s="464"/>
      <c r="AU32" s="464">
        <v>118</v>
      </c>
      <c r="AV32" s="464"/>
      <c r="AW32" s="464"/>
      <c r="AX32" s="464"/>
      <c r="AY32" s="464"/>
      <c r="AZ32" s="619"/>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9"/>
      <c r="CM32" s="458"/>
      <c r="CN32" s="470"/>
      <c r="CO32" s="470"/>
      <c r="CP32" s="470"/>
      <c r="CQ32" s="709"/>
      <c r="CR32" s="458"/>
      <c r="CS32" s="470"/>
      <c r="CT32" s="470"/>
      <c r="CU32" s="470"/>
      <c r="CV32" s="709"/>
      <c r="CW32" s="458"/>
      <c r="CX32" s="470"/>
      <c r="CY32" s="470"/>
      <c r="CZ32" s="470"/>
      <c r="DA32" s="709"/>
      <c r="DB32" s="458"/>
      <c r="DC32" s="470"/>
      <c r="DD32" s="470"/>
      <c r="DE32" s="470"/>
      <c r="DF32" s="709"/>
      <c r="DG32" s="458"/>
      <c r="DH32" s="470"/>
      <c r="DI32" s="470"/>
      <c r="DJ32" s="470"/>
      <c r="DK32" s="709"/>
      <c r="DL32" s="458"/>
      <c r="DM32" s="470"/>
      <c r="DN32" s="470"/>
      <c r="DO32" s="470"/>
      <c r="DP32" s="709"/>
      <c r="DQ32" s="458"/>
      <c r="DR32" s="470"/>
      <c r="DS32" s="470"/>
      <c r="DT32" s="470"/>
      <c r="DU32" s="709"/>
      <c r="DV32" s="410"/>
      <c r="DW32" s="430"/>
      <c r="DX32" s="430"/>
      <c r="DY32" s="430"/>
      <c r="DZ32" s="746"/>
      <c r="EA32" s="373"/>
    </row>
    <row r="33" spans="1:131" s="370" customFormat="1" ht="26.25" customHeight="1">
      <c r="A33" s="384">
        <v>6</v>
      </c>
      <c r="B33" s="410" t="s">
        <v>460</v>
      </c>
      <c r="C33" s="430"/>
      <c r="D33" s="430"/>
      <c r="E33" s="430"/>
      <c r="F33" s="430"/>
      <c r="G33" s="430"/>
      <c r="H33" s="430"/>
      <c r="I33" s="430"/>
      <c r="J33" s="430"/>
      <c r="K33" s="430"/>
      <c r="L33" s="430"/>
      <c r="M33" s="430"/>
      <c r="N33" s="430"/>
      <c r="O33" s="430"/>
      <c r="P33" s="446"/>
      <c r="Q33" s="452">
        <v>708</v>
      </c>
      <c r="R33" s="464"/>
      <c r="S33" s="464"/>
      <c r="T33" s="464"/>
      <c r="U33" s="464"/>
      <c r="V33" s="464">
        <v>603</v>
      </c>
      <c r="W33" s="464"/>
      <c r="X33" s="464"/>
      <c r="Y33" s="464"/>
      <c r="Z33" s="464"/>
      <c r="AA33" s="464">
        <v>105</v>
      </c>
      <c r="AB33" s="464"/>
      <c r="AC33" s="464"/>
      <c r="AD33" s="464"/>
      <c r="AE33" s="475"/>
      <c r="AF33" s="524">
        <v>1532</v>
      </c>
      <c r="AG33" s="470"/>
      <c r="AH33" s="470"/>
      <c r="AI33" s="470"/>
      <c r="AJ33" s="542"/>
      <c r="AK33" s="474">
        <v>2</v>
      </c>
      <c r="AL33" s="464"/>
      <c r="AM33" s="464"/>
      <c r="AN33" s="464"/>
      <c r="AO33" s="464"/>
      <c r="AP33" s="464">
        <v>219</v>
      </c>
      <c r="AQ33" s="464"/>
      <c r="AR33" s="464"/>
      <c r="AS33" s="464"/>
      <c r="AT33" s="464"/>
      <c r="AU33" s="464">
        <v>2</v>
      </c>
      <c r="AV33" s="464"/>
      <c r="AW33" s="464"/>
      <c r="AX33" s="464"/>
      <c r="AY33" s="464"/>
      <c r="AZ33" s="619"/>
      <c r="BA33" s="619"/>
      <c r="BB33" s="619"/>
      <c r="BC33" s="619"/>
      <c r="BD33" s="619"/>
      <c r="BE33" s="582" t="s">
        <v>461</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9"/>
      <c r="CM33" s="458"/>
      <c r="CN33" s="470"/>
      <c r="CO33" s="470"/>
      <c r="CP33" s="470"/>
      <c r="CQ33" s="709"/>
      <c r="CR33" s="458"/>
      <c r="CS33" s="470"/>
      <c r="CT33" s="470"/>
      <c r="CU33" s="470"/>
      <c r="CV33" s="709"/>
      <c r="CW33" s="458"/>
      <c r="CX33" s="470"/>
      <c r="CY33" s="470"/>
      <c r="CZ33" s="470"/>
      <c r="DA33" s="709"/>
      <c r="DB33" s="458"/>
      <c r="DC33" s="470"/>
      <c r="DD33" s="470"/>
      <c r="DE33" s="470"/>
      <c r="DF33" s="709"/>
      <c r="DG33" s="458"/>
      <c r="DH33" s="470"/>
      <c r="DI33" s="470"/>
      <c r="DJ33" s="470"/>
      <c r="DK33" s="709"/>
      <c r="DL33" s="458"/>
      <c r="DM33" s="470"/>
      <c r="DN33" s="470"/>
      <c r="DO33" s="470"/>
      <c r="DP33" s="709"/>
      <c r="DQ33" s="458"/>
      <c r="DR33" s="470"/>
      <c r="DS33" s="470"/>
      <c r="DT33" s="470"/>
      <c r="DU33" s="709"/>
      <c r="DV33" s="410"/>
      <c r="DW33" s="430"/>
      <c r="DX33" s="430"/>
      <c r="DY33" s="430"/>
      <c r="DZ33" s="746"/>
      <c r="EA33" s="373"/>
    </row>
    <row r="34" spans="1:131" s="370" customFormat="1" ht="26.25" customHeight="1">
      <c r="A34" s="384">
        <v>7</v>
      </c>
      <c r="B34" s="410" t="s">
        <v>344</v>
      </c>
      <c r="C34" s="430"/>
      <c r="D34" s="430"/>
      <c r="E34" s="430"/>
      <c r="F34" s="430"/>
      <c r="G34" s="430"/>
      <c r="H34" s="430"/>
      <c r="I34" s="430"/>
      <c r="J34" s="430"/>
      <c r="K34" s="430"/>
      <c r="L34" s="430"/>
      <c r="M34" s="430"/>
      <c r="N34" s="430"/>
      <c r="O34" s="430"/>
      <c r="P34" s="446"/>
      <c r="Q34" s="452">
        <v>1248</v>
      </c>
      <c r="R34" s="464"/>
      <c r="S34" s="464"/>
      <c r="T34" s="464"/>
      <c r="U34" s="464"/>
      <c r="V34" s="464">
        <v>1184</v>
      </c>
      <c r="W34" s="464"/>
      <c r="X34" s="464"/>
      <c r="Y34" s="464"/>
      <c r="Z34" s="464"/>
      <c r="AA34" s="464">
        <v>64</v>
      </c>
      <c r="AB34" s="464"/>
      <c r="AC34" s="464"/>
      <c r="AD34" s="464"/>
      <c r="AE34" s="475"/>
      <c r="AF34" s="524">
        <v>27</v>
      </c>
      <c r="AG34" s="470"/>
      <c r="AH34" s="470"/>
      <c r="AI34" s="470"/>
      <c r="AJ34" s="542"/>
      <c r="AK34" s="474">
        <v>562</v>
      </c>
      <c r="AL34" s="464"/>
      <c r="AM34" s="464"/>
      <c r="AN34" s="464"/>
      <c r="AO34" s="464"/>
      <c r="AP34" s="464">
        <v>8907</v>
      </c>
      <c r="AQ34" s="464"/>
      <c r="AR34" s="464"/>
      <c r="AS34" s="464"/>
      <c r="AT34" s="464"/>
      <c r="AU34" s="464">
        <v>562</v>
      </c>
      <c r="AV34" s="464"/>
      <c r="AW34" s="464"/>
      <c r="AX34" s="464"/>
      <c r="AY34" s="464"/>
      <c r="AZ34" s="619"/>
      <c r="BA34" s="619"/>
      <c r="BB34" s="619"/>
      <c r="BC34" s="619"/>
      <c r="BD34" s="619"/>
      <c r="BE34" s="582" t="s">
        <v>461</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9"/>
      <c r="CM34" s="458"/>
      <c r="CN34" s="470"/>
      <c r="CO34" s="470"/>
      <c r="CP34" s="470"/>
      <c r="CQ34" s="709"/>
      <c r="CR34" s="458"/>
      <c r="CS34" s="470"/>
      <c r="CT34" s="470"/>
      <c r="CU34" s="470"/>
      <c r="CV34" s="709"/>
      <c r="CW34" s="458"/>
      <c r="CX34" s="470"/>
      <c r="CY34" s="470"/>
      <c r="CZ34" s="470"/>
      <c r="DA34" s="709"/>
      <c r="DB34" s="458"/>
      <c r="DC34" s="470"/>
      <c r="DD34" s="470"/>
      <c r="DE34" s="470"/>
      <c r="DF34" s="709"/>
      <c r="DG34" s="458"/>
      <c r="DH34" s="470"/>
      <c r="DI34" s="470"/>
      <c r="DJ34" s="470"/>
      <c r="DK34" s="709"/>
      <c r="DL34" s="458"/>
      <c r="DM34" s="470"/>
      <c r="DN34" s="470"/>
      <c r="DO34" s="470"/>
      <c r="DP34" s="709"/>
      <c r="DQ34" s="458"/>
      <c r="DR34" s="470"/>
      <c r="DS34" s="470"/>
      <c r="DT34" s="470"/>
      <c r="DU34" s="709"/>
      <c r="DV34" s="410"/>
      <c r="DW34" s="430"/>
      <c r="DX34" s="430"/>
      <c r="DY34" s="430"/>
      <c r="DZ34" s="746"/>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9"/>
      <c r="CM35" s="458"/>
      <c r="CN35" s="470"/>
      <c r="CO35" s="470"/>
      <c r="CP35" s="470"/>
      <c r="CQ35" s="709"/>
      <c r="CR35" s="458"/>
      <c r="CS35" s="470"/>
      <c r="CT35" s="470"/>
      <c r="CU35" s="470"/>
      <c r="CV35" s="709"/>
      <c r="CW35" s="458"/>
      <c r="CX35" s="470"/>
      <c r="CY35" s="470"/>
      <c r="CZ35" s="470"/>
      <c r="DA35" s="709"/>
      <c r="DB35" s="458"/>
      <c r="DC35" s="470"/>
      <c r="DD35" s="470"/>
      <c r="DE35" s="470"/>
      <c r="DF35" s="709"/>
      <c r="DG35" s="458"/>
      <c r="DH35" s="470"/>
      <c r="DI35" s="470"/>
      <c r="DJ35" s="470"/>
      <c r="DK35" s="709"/>
      <c r="DL35" s="458"/>
      <c r="DM35" s="470"/>
      <c r="DN35" s="470"/>
      <c r="DO35" s="470"/>
      <c r="DP35" s="709"/>
      <c r="DQ35" s="458"/>
      <c r="DR35" s="470"/>
      <c r="DS35" s="470"/>
      <c r="DT35" s="470"/>
      <c r="DU35" s="709"/>
      <c r="DV35" s="410"/>
      <c r="DW35" s="430"/>
      <c r="DX35" s="430"/>
      <c r="DY35" s="430"/>
      <c r="DZ35" s="746"/>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9"/>
      <c r="CM36" s="458"/>
      <c r="CN36" s="470"/>
      <c r="CO36" s="470"/>
      <c r="CP36" s="470"/>
      <c r="CQ36" s="709"/>
      <c r="CR36" s="458"/>
      <c r="CS36" s="470"/>
      <c r="CT36" s="470"/>
      <c r="CU36" s="470"/>
      <c r="CV36" s="709"/>
      <c r="CW36" s="458"/>
      <c r="CX36" s="470"/>
      <c r="CY36" s="470"/>
      <c r="CZ36" s="470"/>
      <c r="DA36" s="709"/>
      <c r="DB36" s="458"/>
      <c r="DC36" s="470"/>
      <c r="DD36" s="470"/>
      <c r="DE36" s="470"/>
      <c r="DF36" s="709"/>
      <c r="DG36" s="458"/>
      <c r="DH36" s="470"/>
      <c r="DI36" s="470"/>
      <c r="DJ36" s="470"/>
      <c r="DK36" s="709"/>
      <c r="DL36" s="458"/>
      <c r="DM36" s="470"/>
      <c r="DN36" s="470"/>
      <c r="DO36" s="470"/>
      <c r="DP36" s="709"/>
      <c r="DQ36" s="458"/>
      <c r="DR36" s="470"/>
      <c r="DS36" s="470"/>
      <c r="DT36" s="470"/>
      <c r="DU36" s="709"/>
      <c r="DV36" s="410"/>
      <c r="DW36" s="430"/>
      <c r="DX36" s="430"/>
      <c r="DY36" s="430"/>
      <c r="DZ36" s="746"/>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9"/>
      <c r="CM37" s="458"/>
      <c r="CN37" s="470"/>
      <c r="CO37" s="470"/>
      <c r="CP37" s="470"/>
      <c r="CQ37" s="709"/>
      <c r="CR37" s="458"/>
      <c r="CS37" s="470"/>
      <c r="CT37" s="470"/>
      <c r="CU37" s="470"/>
      <c r="CV37" s="709"/>
      <c r="CW37" s="458"/>
      <c r="CX37" s="470"/>
      <c r="CY37" s="470"/>
      <c r="CZ37" s="470"/>
      <c r="DA37" s="709"/>
      <c r="DB37" s="458"/>
      <c r="DC37" s="470"/>
      <c r="DD37" s="470"/>
      <c r="DE37" s="470"/>
      <c r="DF37" s="709"/>
      <c r="DG37" s="458"/>
      <c r="DH37" s="470"/>
      <c r="DI37" s="470"/>
      <c r="DJ37" s="470"/>
      <c r="DK37" s="709"/>
      <c r="DL37" s="458"/>
      <c r="DM37" s="470"/>
      <c r="DN37" s="470"/>
      <c r="DO37" s="470"/>
      <c r="DP37" s="709"/>
      <c r="DQ37" s="458"/>
      <c r="DR37" s="470"/>
      <c r="DS37" s="470"/>
      <c r="DT37" s="470"/>
      <c r="DU37" s="709"/>
      <c r="DV37" s="410"/>
      <c r="DW37" s="430"/>
      <c r="DX37" s="430"/>
      <c r="DY37" s="430"/>
      <c r="DZ37" s="746"/>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9"/>
      <c r="CM38" s="458"/>
      <c r="CN38" s="470"/>
      <c r="CO38" s="470"/>
      <c r="CP38" s="470"/>
      <c r="CQ38" s="709"/>
      <c r="CR38" s="458"/>
      <c r="CS38" s="470"/>
      <c r="CT38" s="470"/>
      <c r="CU38" s="470"/>
      <c r="CV38" s="709"/>
      <c r="CW38" s="458"/>
      <c r="CX38" s="470"/>
      <c r="CY38" s="470"/>
      <c r="CZ38" s="470"/>
      <c r="DA38" s="709"/>
      <c r="DB38" s="458"/>
      <c r="DC38" s="470"/>
      <c r="DD38" s="470"/>
      <c r="DE38" s="470"/>
      <c r="DF38" s="709"/>
      <c r="DG38" s="458"/>
      <c r="DH38" s="470"/>
      <c r="DI38" s="470"/>
      <c r="DJ38" s="470"/>
      <c r="DK38" s="709"/>
      <c r="DL38" s="458"/>
      <c r="DM38" s="470"/>
      <c r="DN38" s="470"/>
      <c r="DO38" s="470"/>
      <c r="DP38" s="709"/>
      <c r="DQ38" s="458"/>
      <c r="DR38" s="470"/>
      <c r="DS38" s="470"/>
      <c r="DT38" s="470"/>
      <c r="DU38" s="709"/>
      <c r="DV38" s="410"/>
      <c r="DW38" s="430"/>
      <c r="DX38" s="430"/>
      <c r="DY38" s="430"/>
      <c r="DZ38" s="746"/>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9"/>
      <c r="CM39" s="458"/>
      <c r="CN39" s="470"/>
      <c r="CO39" s="470"/>
      <c r="CP39" s="470"/>
      <c r="CQ39" s="709"/>
      <c r="CR39" s="458"/>
      <c r="CS39" s="470"/>
      <c r="CT39" s="470"/>
      <c r="CU39" s="470"/>
      <c r="CV39" s="709"/>
      <c r="CW39" s="458"/>
      <c r="CX39" s="470"/>
      <c r="CY39" s="470"/>
      <c r="CZ39" s="470"/>
      <c r="DA39" s="709"/>
      <c r="DB39" s="458"/>
      <c r="DC39" s="470"/>
      <c r="DD39" s="470"/>
      <c r="DE39" s="470"/>
      <c r="DF39" s="709"/>
      <c r="DG39" s="458"/>
      <c r="DH39" s="470"/>
      <c r="DI39" s="470"/>
      <c r="DJ39" s="470"/>
      <c r="DK39" s="709"/>
      <c r="DL39" s="458"/>
      <c r="DM39" s="470"/>
      <c r="DN39" s="470"/>
      <c r="DO39" s="470"/>
      <c r="DP39" s="709"/>
      <c r="DQ39" s="458"/>
      <c r="DR39" s="470"/>
      <c r="DS39" s="470"/>
      <c r="DT39" s="470"/>
      <c r="DU39" s="709"/>
      <c r="DV39" s="410"/>
      <c r="DW39" s="430"/>
      <c r="DX39" s="430"/>
      <c r="DY39" s="430"/>
      <c r="DZ39" s="746"/>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9"/>
      <c r="CM40" s="458"/>
      <c r="CN40" s="470"/>
      <c r="CO40" s="470"/>
      <c r="CP40" s="470"/>
      <c r="CQ40" s="709"/>
      <c r="CR40" s="458"/>
      <c r="CS40" s="470"/>
      <c r="CT40" s="470"/>
      <c r="CU40" s="470"/>
      <c r="CV40" s="709"/>
      <c r="CW40" s="458"/>
      <c r="CX40" s="470"/>
      <c r="CY40" s="470"/>
      <c r="CZ40" s="470"/>
      <c r="DA40" s="709"/>
      <c r="DB40" s="458"/>
      <c r="DC40" s="470"/>
      <c r="DD40" s="470"/>
      <c r="DE40" s="470"/>
      <c r="DF40" s="709"/>
      <c r="DG40" s="458"/>
      <c r="DH40" s="470"/>
      <c r="DI40" s="470"/>
      <c r="DJ40" s="470"/>
      <c r="DK40" s="709"/>
      <c r="DL40" s="458"/>
      <c r="DM40" s="470"/>
      <c r="DN40" s="470"/>
      <c r="DO40" s="470"/>
      <c r="DP40" s="709"/>
      <c r="DQ40" s="458"/>
      <c r="DR40" s="470"/>
      <c r="DS40" s="470"/>
      <c r="DT40" s="470"/>
      <c r="DU40" s="709"/>
      <c r="DV40" s="410"/>
      <c r="DW40" s="430"/>
      <c r="DX40" s="430"/>
      <c r="DY40" s="430"/>
      <c r="DZ40" s="746"/>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9"/>
      <c r="CM41" s="458"/>
      <c r="CN41" s="470"/>
      <c r="CO41" s="470"/>
      <c r="CP41" s="470"/>
      <c r="CQ41" s="709"/>
      <c r="CR41" s="458"/>
      <c r="CS41" s="470"/>
      <c r="CT41" s="470"/>
      <c r="CU41" s="470"/>
      <c r="CV41" s="709"/>
      <c r="CW41" s="458"/>
      <c r="CX41" s="470"/>
      <c r="CY41" s="470"/>
      <c r="CZ41" s="470"/>
      <c r="DA41" s="709"/>
      <c r="DB41" s="458"/>
      <c r="DC41" s="470"/>
      <c r="DD41" s="470"/>
      <c r="DE41" s="470"/>
      <c r="DF41" s="709"/>
      <c r="DG41" s="458"/>
      <c r="DH41" s="470"/>
      <c r="DI41" s="470"/>
      <c r="DJ41" s="470"/>
      <c r="DK41" s="709"/>
      <c r="DL41" s="458"/>
      <c r="DM41" s="470"/>
      <c r="DN41" s="470"/>
      <c r="DO41" s="470"/>
      <c r="DP41" s="709"/>
      <c r="DQ41" s="458"/>
      <c r="DR41" s="470"/>
      <c r="DS41" s="470"/>
      <c r="DT41" s="470"/>
      <c r="DU41" s="709"/>
      <c r="DV41" s="410"/>
      <c r="DW41" s="430"/>
      <c r="DX41" s="430"/>
      <c r="DY41" s="430"/>
      <c r="DZ41" s="746"/>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9"/>
      <c r="CM42" s="458"/>
      <c r="CN42" s="470"/>
      <c r="CO42" s="470"/>
      <c r="CP42" s="470"/>
      <c r="CQ42" s="709"/>
      <c r="CR42" s="458"/>
      <c r="CS42" s="470"/>
      <c r="CT42" s="470"/>
      <c r="CU42" s="470"/>
      <c r="CV42" s="709"/>
      <c r="CW42" s="458"/>
      <c r="CX42" s="470"/>
      <c r="CY42" s="470"/>
      <c r="CZ42" s="470"/>
      <c r="DA42" s="709"/>
      <c r="DB42" s="458"/>
      <c r="DC42" s="470"/>
      <c r="DD42" s="470"/>
      <c r="DE42" s="470"/>
      <c r="DF42" s="709"/>
      <c r="DG42" s="458"/>
      <c r="DH42" s="470"/>
      <c r="DI42" s="470"/>
      <c r="DJ42" s="470"/>
      <c r="DK42" s="709"/>
      <c r="DL42" s="458"/>
      <c r="DM42" s="470"/>
      <c r="DN42" s="470"/>
      <c r="DO42" s="470"/>
      <c r="DP42" s="709"/>
      <c r="DQ42" s="458"/>
      <c r="DR42" s="470"/>
      <c r="DS42" s="470"/>
      <c r="DT42" s="470"/>
      <c r="DU42" s="709"/>
      <c r="DV42" s="410"/>
      <c r="DW42" s="430"/>
      <c r="DX42" s="430"/>
      <c r="DY42" s="430"/>
      <c r="DZ42" s="746"/>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9"/>
      <c r="CM43" s="458"/>
      <c r="CN43" s="470"/>
      <c r="CO43" s="470"/>
      <c r="CP43" s="470"/>
      <c r="CQ43" s="709"/>
      <c r="CR43" s="458"/>
      <c r="CS43" s="470"/>
      <c r="CT43" s="470"/>
      <c r="CU43" s="470"/>
      <c r="CV43" s="709"/>
      <c r="CW43" s="458"/>
      <c r="CX43" s="470"/>
      <c r="CY43" s="470"/>
      <c r="CZ43" s="470"/>
      <c r="DA43" s="709"/>
      <c r="DB43" s="458"/>
      <c r="DC43" s="470"/>
      <c r="DD43" s="470"/>
      <c r="DE43" s="470"/>
      <c r="DF43" s="709"/>
      <c r="DG43" s="458"/>
      <c r="DH43" s="470"/>
      <c r="DI43" s="470"/>
      <c r="DJ43" s="470"/>
      <c r="DK43" s="709"/>
      <c r="DL43" s="458"/>
      <c r="DM43" s="470"/>
      <c r="DN43" s="470"/>
      <c r="DO43" s="470"/>
      <c r="DP43" s="709"/>
      <c r="DQ43" s="458"/>
      <c r="DR43" s="470"/>
      <c r="DS43" s="470"/>
      <c r="DT43" s="470"/>
      <c r="DU43" s="709"/>
      <c r="DV43" s="410"/>
      <c r="DW43" s="430"/>
      <c r="DX43" s="430"/>
      <c r="DY43" s="430"/>
      <c r="DZ43" s="746"/>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9"/>
      <c r="CM44" s="458"/>
      <c r="CN44" s="470"/>
      <c r="CO44" s="470"/>
      <c r="CP44" s="470"/>
      <c r="CQ44" s="709"/>
      <c r="CR44" s="458"/>
      <c r="CS44" s="470"/>
      <c r="CT44" s="470"/>
      <c r="CU44" s="470"/>
      <c r="CV44" s="709"/>
      <c r="CW44" s="458"/>
      <c r="CX44" s="470"/>
      <c r="CY44" s="470"/>
      <c r="CZ44" s="470"/>
      <c r="DA44" s="709"/>
      <c r="DB44" s="458"/>
      <c r="DC44" s="470"/>
      <c r="DD44" s="470"/>
      <c r="DE44" s="470"/>
      <c r="DF44" s="709"/>
      <c r="DG44" s="458"/>
      <c r="DH44" s="470"/>
      <c r="DI44" s="470"/>
      <c r="DJ44" s="470"/>
      <c r="DK44" s="709"/>
      <c r="DL44" s="458"/>
      <c r="DM44" s="470"/>
      <c r="DN44" s="470"/>
      <c r="DO44" s="470"/>
      <c r="DP44" s="709"/>
      <c r="DQ44" s="458"/>
      <c r="DR44" s="470"/>
      <c r="DS44" s="470"/>
      <c r="DT44" s="470"/>
      <c r="DU44" s="709"/>
      <c r="DV44" s="410"/>
      <c r="DW44" s="430"/>
      <c r="DX44" s="430"/>
      <c r="DY44" s="430"/>
      <c r="DZ44" s="746"/>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9"/>
      <c r="CM45" s="458"/>
      <c r="CN45" s="470"/>
      <c r="CO45" s="470"/>
      <c r="CP45" s="470"/>
      <c r="CQ45" s="709"/>
      <c r="CR45" s="458"/>
      <c r="CS45" s="470"/>
      <c r="CT45" s="470"/>
      <c r="CU45" s="470"/>
      <c r="CV45" s="709"/>
      <c r="CW45" s="458"/>
      <c r="CX45" s="470"/>
      <c r="CY45" s="470"/>
      <c r="CZ45" s="470"/>
      <c r="DA45" s="709"/>
      <c r="DB45" s="458"/>
      <c r="DC45" s="470"/>
      <c r="DD45" s="470"/>
      <c r="DE45" s="470"/>
      <c r="DF45" s="709"/>
      <c r="DG45" s="458"/>
      <c r="DH45" s="470"/>
      <c r="DI45" s="470"/>
      <c r="DJ45" s="470"/>
      <c r="DK45" s="709"/>
      <c r="DL45" s="458"/>
      <c r="DM45" s="470"/>
      <c r="DN45" s="470"/>
      <c r="DO45" s="470"/>
      <c r="DP45" s="709"/>
      <c r="DQ45" s="458"/>
      <c r="DR45" s="470"/>
      <c r="DS45" s="470"/>
      <c r="DT45" s="470"/>
      <c r="DU45" s="709"/>
      <c r="DV45" s="410"/>
      <c r="DW45" s="430"/>
      <c r="DX45" s="430"/>
      <c r="DY45" s="430"/>
      <c r="DZ45" s="746"/>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9"/>
      <c r="CM46" s="458"/>
      <c r="CN46" s="470"/>
      <c r="CO46" s="470"/>
      <c r="CP46" s="470"/>
      <c r="CQ46" s="709"/>
      <c r="CR46" s="458"/>
      <c r="CS46" s="470"/>
      <c r="CT46" s="470"/>
      <c r="CU46" s="470"/>
      <c r="CV46" s="709"/>
      <c r="CW46" s="458"/>
      <c r="CX46" s="470"/>
      <c r="CY46" s="470"/>
      <c r="CZ46" s="470"/>
      <c r="DA46" s="709"/>
      <c r="DB46" s="458"/>
      <c r="DC46" s="470"/>
      <c r="DD46" s="470"/>
      <c r="DE46" s="470"/>
      <c r="DF46" s="709"/>
      <c r="DG46" s="458"/>
      <c r="DH46" s="470"/>
      <c r="DI46" s="470"/>
      <c r="DJ46" s="470"/>
      <c r="DK46" s="709"/>
      <c r="DL46" s="458"/>
      <c r="DM46" s="470"/>
      <c r="DN46" s="470"/>
      <c r="DO46" s="470"/>
      <c r="DP46" s="709"/>
      <c r="DQ46" s="458"/>
      <c r="DR46" s="470"/>
      <c r="DS46" s="470"/>
      <c r="DT46" s="470"/>
      <c r="DU46" s="709"/>
      <c r="DV46" s="410"/>
      <c r="DW46" s="430"/>
      <c r="DX46" s="430"/>
      <c r="DY46" s="430"/>
      <c r="DZ46" s="746"/>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9"/>
      <c r="CM47" s="458"/>
      <c r="CN47" s="470"/>
      <c r="CO47" s="470"/>
      <c r="CP47" s="470"/>
      <c r="CQ47" s="709"/>
      <c r="CR47" s="458"/>
      <c r="CS47" s="470"/>
      <c r="CT47" s="470"/>
      <c r="CU47" s="470"/>
      <c r="CV47" s="709"/>
      <c r="CW47" s="458"/>
      <c r="CX47" s="470"/>
      <c r="CY47" s="470"/>
      <c r="CZ47" s="470"/>
      <c r="DA47" s="709"/>
      <c r="DB47" s="458"/>
      <c r="DC47" s="470"/>
      <c r="DD47" s="470"/>
      <c r="DE47" s="470"/>
      <c r="DF47" s="709"/>
      <c r="DG47" s="458"/>
      <c r="DH47" s="470"/>
      <c r="DI47" s="470"/>
      <c r="DJ47" s="470"/>
      <c r="DK47" s="709"/>
      <c r="DL47" s="458"/>
      <c r="DM47" s="470"/>
      <c r="DN47" s="470"/>
      <c r="DO47" s="470"/>
      <c r="DP47" s="709"/>
      <c r="DQ47" s="458"/>
      <c r="DR47" s="470"/>
      <c r="DS47" s="470"/>
      <c r="DT47" s="470"/>
      <c r="DU47" s="709"/>
      <c r="DV47" s="410"/>
      <c r="DW47" s="430"/>
      <c r="DX47" s="430"/>
      <c r="DY47" s="430"/>
      <c r="DZ47" s="746"/>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9"/>
      <c r="CM48" s="458"/>
      <c r="CN48" s="470"/>
      <c r="CO48" s="470"/>
      <c r="CP48" s="470"/>
      <c r="CQ48" s="709"/>
      <c r="CR48" s="458"/>
      <c r="CS48" s="470"/>
      <c r="CT48" s="470"/>
      <c r="CU48" s="470"/>
      <c r="CV48" s="709"/>
      <c r="CW48" s="458"/>
      <c r="CX48" s="470"/>
      <c r="CY48" s="470"/>
      <c r="CZ48" s="470"/>
      <c r="DA48" s="709"/>
      <c r="DB48" s="458"/>
      <c r="DC48" s="470"/>
      <c r="DD48" s="470"/>
      <c r="DE48" s="470"/>
      <c r="DF48" s="709"/>
      <c r="DG48" s="458"/>
      <c r="DH48" s="470"/>
      <c r="DI48" s="470"/>
      <c r="DJ48" s="470"/>
      <c r="DK48" s="709"/>
      <c r="DL48" s="458"/>
      <c r="DM48" s="470"/>
      <c r="DN48" s="470"/>
      <c r="DO48" s="470"/>
      <c r="DP48" s="709"/>
      <c r="DQ48" s="458"/>
      <c r="DR48" s="470"/>
      <c r="DS48" s="470"/>
      <c r="DT48" s="470"/>
      <c r="DU48" s="709"/>
      <c r="DV48" s="410"/>
      <c r="DW48" s="430"/>
      <c r="DX48" s="430"/>
      <c r="DY48" s="430"/>
      <c r="DZ48" s="746"/>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9"/>
      <c r="CM49" s="458"/>
      <c r="CN49" s="470"/>
      <c r="CO49" s="470"/>
      <c r="CP49" s="470"/>
      <c r="CQ49" s="709"/>
      <c r="CR49" s="458"/>
      <c r="CS49" s="470"/>
      <c r="CT49" s="470"/>
      <c r="CU49" s="470"/>
      <c r="CV49" s="709"/>
      <c r="CW49" s="458"/>
      <c r="CX49" s="470"/>
      <c r="CY49" s="470"/>
      <c r="CZ49" s="470"/>
      <c r="DA49" s="709"/>
      <c r="DB49" s="458"/>
      <c r="DC49" s="470"/>
      <c r="DD49" s="470"/>
      <c r="DE49" s="470"/>
      <c r="DF49" s="709"/>
      <c r="DG49" s="458"/>
      <c r="DH49" s="470"/>
      <c r="DI49" s="470"/>
      <c r="DJ49" s="470"/>
      <c r="DK49" s="709"/>
      <c r="DL49" s="458"/>
      <c r="DM49" s="470"/>
      <c r="DN49" s="470"/>
      <c r="DO49" s="470"/>
      <c r="DP49" s="709"/>
      <c r="DQ49" s="458"/>
      <c r="DR49" s="470"/>
      <c r="DS49" s="470"/>
      <c r="DT49" s="470"/>
      <c r="DU49" s="709"/>
      <c r="DV49" s="410"/>
      <c r="DW49" s="430"/>
      <c r="DX49" s="430"/>
      <c r="DY49" s="430"/>
      <c r="DZ49" s="746"/>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9"/>
      <c r="CM50" s="458"/>
      <c r="CN50" s="470"/>
      <c r="CO50" s="470"/>
      <c r="CP50" s="470"/>
      <c r="CQ50" s="709"/>
      <c r="CR50" s="458"/>
      <c r="CS50" s="470"/>
      <c r="CT50" s="470"/>
      <c r="CU50" s="470"/>
      <c r="CV50" s="709"/>
      <c r="CW50" s="458"/>
      <c r="CX50" s="470"/>
      <c r="CY50" s="470"/>
      <c r="CZ50" s="470"/>
      <c r="DA50" s="709"/>
      <c r="DB50" s="458"/>
      <c r="DC50" s="470"/>
      <c r="DD50" s="470"/>
      <c r="DE50" s="470"/>
      <c r="DF50" s="709"/>
      <c r="DG50" s="458"/>
      <c r="DH50" s="470"/>
      <c r="DI50" s="470"/>
      <c r="DJ50" s="470"/>
      <c r="DK50" s="709"/>
      <c r="DL50" s="458"/>
      <c r="DM50" s="470"/>
      <c r="DN50" s="470"/>
      <c r="DO50" s="470"/>
      <c r="DP50" s="709"/>
      <c r="DQ50" s="458"/>
      <c r="DR50" s="470"/>
      <c r="DS50" s="470"/>
      <c r="DT50" s="470"/>
      <c r="DU50" s="709"/>
      <c r="DV50" s="410"/>
      <c r="DW50" s="430"/>
      <c r="DX50" s="430"/>
      <c r="DY50" s="430"/>
      <c r="DZ50" s="746"/>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9"/>
      <c r="CM51" s="458"/>
      <c r="CN51" s="470"/>
      <c r="CO51" s="470"/>
      <c r="CP51" s="470"/>
      <c r="CQ51" s="709"/>
      <c r="CR51" s="458"/>
      <c r="CS51" s="470"/>
      <c r="CT51" s="470"/>
      <c r="CU51" s="470"/>
      <c r="CV51" s="709"/>
      <c r="CW51" s="458"/>
      <c r="CX51" s="470"/>
      <c r="CY51" s="470"/>
      <c r="CZ51" s="470"/>
      <c r="DA51" s="709"/>
      <c r="DB51" s="458"/>
      <c r="DC51" s="470"/>
      <c r="DD51" s="470"/>
      <c r="DE51" s="470"/>
      <c r="DF51" s="709"/>
      <c r="DG51" s="458"/>
      <c r="DH51" s="470"/>
      <c r="DI51" s="470"/>
      <c r="DJ51" s="470"/>
      <c r="DK51" s="709"/>
      <c r="DL51" s="458"/>
      <c r="DM51" s="470"/>
      <c r="DN51" s="470"/>
      <c r="DO51" s="470"/>
      <c r="DP51" s="709"/>
      <c r="DQ51" s="458"/>
      <c r="DR51" s="470"/>
      <c r="DS51" s="470"/>
      <c r="DT51" s="470"/>
      <c r="DU51" s="709"/>
      <c r="DV51" s="410"/>
      <c r="DW51" s="430"/>
      <c r="DX51" s="430"/>
      <c r="DY51" s="430"/>
      <c r="DZ51" s="746"/>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9"/>
      <c r="CM52" s="458"/>
      <c r="CN52" s="470"/>
      <c r="CO52" s="470"/>
      <c r="CP52" s="470"/>
      <c r="CQ52" s="709"/>
      <c r="CR52" s="458"/>
      <c r="CS52" s="470"/>
      <c r="CT52" s="470"/>
      <c r="CU52" s="470"/>
      <c r="CV52" s="709"/>
      <c r="CW52" s="458"/>
      <c r="CX52" s="470"/>
      <c r="CY52" s="470"/>
      <c r="CZ52" s="470"/>
      <c r="DA52" s="709"/>
      <c r="DB52" s="458"/>
      <c r="DC52" s="470"/>
      <c r="DD52" s="470"/>
      <c r="DE52" s="470"/>
      <c r="DF52" s="709"/>
      <c r="DG52" s="458"/>
      <c r="DH52" s="470"/>
      <c r="DI52" s="470"/>
      <c r="DJ52" s="470"/>
      <c r="DK52" s="709"/>
      <c r="DL52" s="458"/>
      <c r="DM52" s="470"/>
      <c r="DN52" s="470"/>
      <c r="DO52" s="470"/>
      <c r="DP52" s="709"/>
      <c r="DQ52" s="458"/>
      <c r="DR52" s="470"/>
      <c r="DS52" s="470"/>
      <c r="DT52" s="470"/>
      <c r="DU52" s="709"/>
      <c r="DV52" s="410"/>
      <c r="DW52" s="430"/>
      <c r="DX52" s="430"/>
      <c r="DY52" s="430"/>
      <c r="DZ52" s="746"/>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9"/>
      <c r="CM53" s="458"/>
      <c r="CN53" s="470"/>
      <c r="CO53" s="470"/>
      <c r="CP53" s="470"/>
      <c r="CQ53" s="709"/>
      <c r="CR53" s="458"/>
      <c r="CS53" s="470"/>
      <c r="CT53" s="470"/>
      <c r="CU53" s="470"/>
      <c r="CV53" s="709"/>
      <c r="CW53" s="458"/>
      <c r="CX53" s="470"/>
      <c r="CY53" s="470"/>
      <c r="CZ53" s="470"/>
      <c r="DA53" s="709"/>
      <c r="DB53" s="458"/>
      <c r="DC53" s="470"/>
      <c r="DD53" s="470"/>
      <c r="DE53" s="470"/>
      <c r="DF53" s="709"/>
      <c r="DG53" s="458"/>
      <c r="DH53" s="470"/>
      <c r="DI53" s="470"/>
      <c r="DJ53" s="470"/>
      <c r="DK53" s="709"/>
      <c r="DL53" s="458"/>
      <c r="DM53" s="470"/>
      <c r="DN53" s="470"/>
      <c r="DO53" s="470"/>
      <c r="DP53" s="709"/>
      <c r="DQ53" s="458"/>
      <c r="DR53" s="470"/>
      <c r="DS53" s="470"/>
      <c r="DT53" s="470"/>
      <c r="DU53" s="709"/>
      <c r="DV53" s="410"/>
      <c r="DW53" s="430"/>
      <c r="DX53" s="430"/>
      <c r="DY53" s="430"/>
      <c r="DZ53" s="746"/>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9"/>
      <c r="CM54" s="458"/>
      <c r="CN54" s="470"/>
      <c r="CO54" s="470"/>
      <c r="CP54" s="470"/>
      <c r="CQ54" s="709"/>
      <c r="CR54" s="458"/>
      <c r="CS54" s="470"/>
      <c r="CT54" s="470"/>
      <c r="CU54" s="470"/>
      <c r="CV54" s="709"/>
      <c r="CW54" s="458"/>
      <c r="CX54" s="470"/>
      <c r="CY54" s="470"/>
      <c r="CZ54" s="470"/>
      <c r="DA54" s="709"/>
      <c r="DB54" s="458"/>
      <c r="DC54" s="470"/>
      <c r="DD54" s="470"/>
      <c r="DE54" s="470"/>
      <c r="DF54" s="709"/>
      <c r="DG54" s="458"/>
      <c r="DH54" s="470"/>
      <c r="DI54" s="470"/>
      <c r="DJ54" s="470"/>
      <c r="DK54" s="709"/>
      <c r="DL54" s="458"/>
      <c r="DM54" s="470"/>
      <c r="DN54" s="470"/>
      <c r="DO54" s="470"/>
      <c r="DP54" s="709"/>
      <c r="DQ54" s="458"/>
      <c r="DR54" s="470"/>
      <c r="DS54" s="470"/>
      <c r="DT54" s="470"/>
      <c r="DU54" s="709"/>
      <c r="DV54" s="410"/>
      <c r="DW54" s="430"/>
      <c r="DX54" s="430"/>
      <c r="DY54" s="430"/>
      <c r="DZ54" s="746"/>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9"/>
      <c r="CM55" s="458"/>
      <c r="CN55" s="470"/>
      <c r="CO55" s="470"/>
      <c r="CP55" s="470"/>
      <c r="CQ55" s="709"/>
      <c r="CR55" s="458"/>
      <c r="CS55" s="470"/>
      <c r="CT55" s="470"/>
      <c r="CU55" s="470"/>
      <c r="CV55" s="709"/>
      <c r="CW55" s="458"/>
      <c r="CX55" s="470"/>
      <c r="CY55" s="470"/>
      <c r="CZ55" s="470"/>
      <c r="DA55" s="709"/>
      <c r="DB55" s="458"/>
      <c r="DC55" s="470"/>
      <c r="DD55" s="470"/>
      <c r="DE55" s="470"/>
      <c r="DF55" s="709"/>
      <c r="DG55" s="458"/>
      <c r="DH55" s="470"/>
      <c r="DI55" s="470"/>
      <c r="DJ55" s="470"/>
      <c r="DK55" s="709"/>
      <c r="DL55" s="458"/>
      <c r="DM55" s="470"/>
      <c r="DN55" s="470"/>
      <c r="DO55" s="470"/>
      <c r="DP55" s="709"/>
      <c r="DQ55" s="458"/>
      <c r="DR55" s="470"/>
      <c r="DS55" s="470"/>
      <c r="DT55" s="470"/>
      <c r="DU55" s="709"/>
      <c r="DV55" s="410"/>
      <c r="DW55" s="430"/>
      <c r="DX55" s="430"/>
      <c r="DY55" s="430"/>
      <c r="DZ55" s="746"/>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9"/>
      <c r="CM56" s="458"/>
      <c r="CN56" s="470"/>
      <c r="CO56" s="470"/>
      <c r="CP56" s="470"/>
      <c r="CQ56" s="709"/>
      <c r="CR56" s="458"/>
      <c r="CS56" s="470"/>
      <c r="CT56" s="470"/>
      <c r="CU56" s="470"/>
      <c r="CV56" s="709"/>
      <c r="CW56" s="458"/>
      <c r="CX56" s="470"/>
      <c r="CY56" s="470"/>
      <c r="CZ56" s="470"/>
      <c r="DA56" s="709"/>
      <c r="DB56" s="458"/>
      <c r="DC56" s="470"/>
      <c r="DD56" s="470"/>
      <c r="DE56" s="470"/>
      <c r="DF56" s="709"/>
      <c r="DG56" s="458"/>
      <c r="DH56" s="470"/>
      <c r="DI56" s="470"/>
      <c r="DJ56" s="470"/>
      <c r="DK56" s="709"/>
      <c r="DL56" s="458"/>
      <c r="DM56" s="470"/>
      <c r="DN56" s="470"/>
      <c r="DO56" s="470"/>
      <c r="DP56" s="709"/>
      <c r="DQ56" s="458"/>
      <c r="DR56" s="470"/>
      <c r="DS56" s="470"/>
      <c r="DT56" s="470"/>
      <c r="DU56" s="709"/>
      <c r="DV56" s="410"/>
      <c r="DW56" s="430"/>
      <c r="DX56" s="430"/>
      <c r="DY56" s="430"/>
      <c r="DZ56" s="746"/>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9"/>
      <c r="CM57" s="458"/>
      <c r="CN57" s="470"/>
      <c r="CO57" s="470"/>
      <c r="CP57" s="470"/>
      <c r="CQ57" s="709"/>
      <c r="CR57" s="458"/>
      <c r="CS57" s="470"/>
      <c r="CT57" s="470"/>
      <c r="CU57" s="470"/>
      <c r="CV57" s="709"/>
      <c r="CW57" s="458"/>
      <c r="CX57" s="470"/>
      <c r="CY57" s="470"/>
      <c r="CZ57" s="470"/>
      <c r="DA57" s="709"/>
      <c r="DB57" s="458"/>
      <c r="DC57" s="470"/>
      <c r="DD57" s="470"/>
      <c r="DE57" s="470"/>
      <c r="DF57" s="709"/>
      <c r="DG57" s="458"/>
      <c r="DH57" s="470"/>
      <c r="DI57" s="470"/>
      <c r="DJ57" s="470"/>
      <c r="DK57" s="709"/>
      <c r="DL57" s="458"/>
      <c r="DM57" s="470"/>
      <c r="DN57" s="470"/>
      <c r="DO57" s="470"/>
      <c r="DP57" s="709"/>
      <c r="DQ57" s="458"/>
      <c r="DR57" s="470"/>
      <c r="DS57" s="470"/>
      <c r="DT57" s="470"/>
      <c r="DU57" s="709"/>
      <c r="DV57" s="410"/>
      <c r="DW57" s="430"/>
      <c r="DX57" s="430"/>
      <c r="DY57" s="430"/>
      <c r="DZ57" s="746"/>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9"/>
      <c r="CM58" s="458"/>
      <c r="CN58" s="470"/>
      <c r="CO58" s="470"/>
      <c r="CP58" s="470"/>
      <c r="CQ58" s="709"/>
      <c r="CR58" s="458"/>
      <c r="CS58" s="470"/>
      <c r="CT58" s="470"/>
      <c r="CU58" s="470"/>
      <c r="CV58" s="709"/>
      <c r="CW58" s="458"/>
      <c r="CX58" s="470"/>
      <c r="CY58" s="470"/>
      <c r="CZ58" s="470"/>
      <c r="DA58" s="709"/>
      <c r="DB58" s="458"/>
      <c r="DC58" s="470"/>
      <c r="DD58" s="470"/>
      <c r="DE58" s="470"/>
      <c r="DF58" s="709"/>
      <c r="DG58" s="458"/>
      <c r="DH58" s="470"/>
      <c r="DI58" s="470"/>
      <c r="DJ58" s="470"/>
      <c r="DK58" s="709"/>
      <c r="DL58" s="458"/>
      <c r="DM58" s="470"/>
      <c r="DN58" s="470"/>
      <c r="DO58" s="470"/>
      <c r="DP58" s="709"/>
      <c r="DQ58" s="458"/>
      <c r="DR58" s="470"/>
      <c r="DS58" s="470"/>
      <c r="DT58" s="470"/>
      <c r="DU58" s="709"/>
      <c r="DV58" s="410"/>
      <c r="DW58" s="430"/>
      <c r="DX58" s="430"/>
      <c r="DY58" s="430"/>
      <c r="DZ58" s="746"/>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9"/>
      <c r="CM59" s="458"/>
      <c r="CN59" s="470"/>
      <c r="CO59" s="470"/>
      <c r="CP59" s="470"/>
      <c r="CQ59" s="709"/>
      <c r="CR59" s="458"/>
      <c r="CS59" s="470"/>
      <c r="CT59" s="470"/>
      <c r="CU59" s="470"/>
      <c r="CV59" s="709"/>
      <c r="CW59" s="458"/>
      <c r="CX59" s="470"/>
      <c r="CY59" s="470"/>
      <c r="CZ59" s="470"/>
      <c r="DA59" s="709"/>
      <c r="DB59" s="458"/>
      <c r="DC59" s="470"/>
      <c r="DD59" s="470"/>
      <c r="DE59" s="470"/>
      <c r="DF59" s="709"/>
      <c r="DG59" s="458"/>
      <c r="DH59" s="470"/>
      <c r="DI59" s="470"/>
      <c r="DJ59" s="470"/>
      <c r="DK59" s="709"/>
      <c r="DL59" s="458"/>
      <c r="DM59" s="470"/>
      <c r="DN59" s="470"/>
      <c r="DO59" s="470"/>
      <c r="DP59" s="709"/>
      <c r="DQ59" s="458"/>
      <c r="DR59" s="470"/>
      <c r="DS59" s="470"/>
      <c r="DT59" s="470"/>
      <c r="DU59" s="709"/>
      <c r="DV59" s="410"/>
      <c r="DW59" s="430"/>
      <c r="DX59" s="430"/>
      <c r="DY59" s="430"/>
      <c r="DZ59" s="746"/>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9"/>
      <c r="CM60" s="458"/>
      <c r="CN60" s="470"/>
      <c r="CO60" s="470"/>
      <c r="CP60" s="470"/>
      <c r="CQ60" s="709"/>
      <c r="CR60" s="458"/>
      <c r="CS60" s="470"/>
      <c r="CT60" s="470"/>
      <c r="CU60" s="470"/>
      <c r="CV60" s="709"/>
      <c r="CW60" s="458"/>
      <c r="CX60" s="470"/>
      <c r="CY60" s="470"/>
      <c r="CZ60" s="470"/>
      <c r="DA60" s="709"/>
      <c r="DB60" s="458"/>
      <c r="DC60" s="470"/>
      <c r="DD60" s="470"/>
      <c r="DE60" s="470"/>
      <c r="DF60" s="709"/>
      <c r="DG60" s="458"/>
      <c r="DH60" s="470"/>
      <c r="DI60" s="470"/>
      <c r="DJ60" s="470"/>
      <c r="DK60" s="709"/>
      <c r="DL60" s="458"/>
      <c r="DM60" s="470"/>
      <c r="DN60" s="470"/>
      <c r="DO60" s="470"/>
      <c r="DP60" s="709"/>
      <c r="DQ60" s="458"/>
      <c r="DR60" s="470"/>
      <c r="DS60" s="470"/>
      <c r="DT60" s="470"/>
      <c r="DU60" s="709"/>
      <c r="DV60" s="410"/>
      <c r="DW60" s="430"/>
      <c r="DX60" s="430"/>
      <c r="DY60" s="430"/>
      <c r="DZ60" s="746"/>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9"/>
      <c r="CM61" s="458"/>
      <c r="CN61" s="470"/>
      <c r="CO61" s="470"/>
      <c r="CP61" s="470"/>
      <c r="CQ61" s="709"/>
      <c r="CR61" s="458"/>
      <c r="CS61" s="470"/>
      <c r="CT61" s="470"/>
      <c r="CU61" s="470"/>
      <c r="CV61" s="709"/>
      <c r="CW61" s="458"/>
      <c r="CX61" s="470"/>
      <c r="CY61" s="470"/>
      <c r="CZ61" s="470"/>
      <c r="DA61" s="709"/>
      <c r="DB61" s="458"/>
      <c r="DC61" s="470"/>
      <c r="DD61" s="470"/>
      <c r="DE61" s="470"/>
      <c r="DF61" s="709"/>
      <c r="DG61" s="458"/>
      <c r="DH61" s="470"/>
      <c r="DI61" s="470"/>
      <c r="DJ61" s="470"/>
      <c r="DK61" s="709"/>
      <c r="DL61" s="458"/>
      <c r="DM61" s="470"/>
      <c r="DN61" s="470"/>
      <c r="DO61" s="470"/>
      <c r="DP61" s="709"/>
      <c r="DQ61" s="458"/>
      <c r="DR61" s="470"/>
      <c r="DS61" s="470"/>
      <c r="DT61" s="470"/>
      <c r="DU61" s="709"/>
      <c r="DV61" s="410"/>
      <c r="DW61" s="430"/>
      <c r="DX61" s="430"/>
      <c r="DY61" s="430"/>
      <c r="DZ61" s="746"/>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462</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9"/>
      <c r="CM62" s="458"/>
      <c r="CN62" s="470"/>
      <c r="CO62" s="470"/>
      <c r="CP62" s="470"/>
      <c r="CQ62" s="709"/>
      <c r="CR62" s="458"/>
      <c r="CS62" s="470"/>
      <c r="CT62" s="470"/>
      <c r="CU62" s="470"/>
      <c r="CV62" s="709"/>
      <c r="CW62" s="458"/>
      <c r="CX62" s="470"/>
      <c r="CY62" s="470"/>
      <c r="CZ62" s="470"/>
      <c r="DA62" s="709"/>
      <c r="DB62" s="458"/>
      <c r="DC62" s="470"/>
      <c r="DD62" s="470"/>
      <c r="DE62" s="470"/>
      <c r="DF62" s="709"/>
      <c r="DG62" s="458"/>
      <c r="DH62" s="470"/>
      <c r="DI62" s="470"/>
      <c r="DJ62" s="470"/>
      <c r="DK62" s="709"/>
      <c r="DL62" s="458"/>
      <c r="DM62" s="470"/>
      <c r="DN62" s="470"/>
      <c r="DO62" s="470"/>
      <c r="DP62" s="709"/>
      <c r="DQ62" s="458"/>
      <c r="DR62" s="470"/>
      <c r="DS62" s="470"/>
      <c r="DT62" s="470"/>
      <c r="DU62" s="709"/>
      <c r="DV62" s="410"/>
      <c r="DW62" s="430"/>
      <c r="DX62" s="430"/>
      <c r="DY62" s="430"/>
      <c r="DZ62" s="746"/>
      <c r="EA62" s="373"/>
    </row>
    <row r="63" spans="1:131" s="370" customFormat="1" ht="26.25" customHeight="1">
      <c r="A63" s="382" t="s">
        <v>252</v>
      </c>
      <c r="B63" s="411" t="s">
        <v>369</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1819</v>
      </c>
      <c r="AG63" s="466"/>
      <c r="AH63" s="466"/>
      <c r="AI63" s="466"/>
      <c r="AJ63" s="543"/>
      <c r="AK63" s="551"/>
      <c r="AL63" s="469"/>
      <c r="AM63" s="469"/>
      <c r="AN63" s="469"/>
      <c r="AO63" s="469"/>
      <c r="AP63" s="466">
        <v>9126</v>
      </c>
      <c r="AQ63" s="466"/>
      <c r="AR63" s="466"/>
      <c r="AS63" s="466"/>
      <c r="AT63" s="466"/>
      <c r="AU63" s="466">
        <v>1368</v>
      </c>
      <c r="AV63" s="466"/>
      <c r="AW63" s="466"/>
      <c r="AX63" s="466"/>
      <c r="AY63" s="466"/>
      <c r="AZ63" s="621"/>
      <c r="BA63" s="621"/>
      <c r="BB63" s="621"/>
      <c r="BC63" s="621"/>
      <c r="BD63" s="621"/>
      <c r="BE63" s="584"/>
      <c r="BF63" s="584"/>
      <c r="BG63" s="584"/>
      <c r="BH63" s="584"/>
      <c r="BI63" s="611"/>
      <c r="BJ63" s="617" t="s">
        <v>201</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9"/>
      <c r="CM63" s="458"/>
      <c r="CN63" s="470"/>
      <c r="CO63" s="470"/>
      <c r="CP63" s="470"/>
      <c r="CQ63" s="709"/>
      <c r="CR63" s="458"/>
      <c r="CS63" s="470"/>
      <c r="CT63" s="470"/>
      <c r="CU63" s="470"/>
      <c r="CV63" s="709"/>
      <c r="CW63" s="458"/>
      <c r="CX63" s="470"/>
      <c r="CY63" s="470"/>
      <c r="CZ63" s="470"/>
      <c r="DA63" s="709"/>
      <c r="DB63" s="458"/>
      <c r="DC63" s="470"/>
      <c r="DD63" s="470"/>
      <c r="DE63" s="470"/>
      <c r="DF63" s="709"/>
      <c r="DG63" s="458"/>
      <c r="DH63" s="470"/>
      <c r="DI63" s="470"/>
      <c r="DJ63" s="470"/>
      <c r="DK63" s="709"/>
      <c r="DL63" s="458"/>
      <c r="DM63" s="470"/>
      <c r="DN63" s="470"/>
      <c r="DO63" s="470"/>
      <c r="DP63" s="709"/>
      <c r="DQ63" s="458"/>
      <c r="DR63" s="470"/>
      <c r="DS63" s="470"/>
      <c r="DT63" s="470"/>
      <c r="DU63" s="709"/>
      <c r="DV63" s="410"/>
      <c r="DW63" s="430"/>
      <c r="DX63" s="430"/>
      <c r="DY63" s="430"/>
      <c r="DZ63" s="746"/>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9"/>
      <c r="CM64" s="458"/>
      <c r="CN64" s="470"/>
      <c r="CO64" s="470"/>
      <c r="CP64" s="470"/>
      <c r="CQ64" s="709"/>
      <c r="CR64" s="458"/>
      <c r="CS64" s="470"/>
      <c r="CT64" s="470"/>
      <c r="CU64" s="470"/>
      <c r="CV64" s="709"/>
      <c r="CW64" s="458"/>
      <c r="CX64" s="470"/>
      <c r="CY64" s="470"/>
      <c r="CZ64" s="470"/>
      <c r="DA64" s="709"/>
      <c r="DB64" s="458"/>
      <c r="DC64" s="470"/>
      <c r="DD64" s="470"/>
      <c r="DE64" s="470"/>
      <c r="DF64" s="709"/>
      <c r="DG64" s="458"/>
      <c r="DH64" s="470"/>
      <c r="DI64" s="470"/>
      <c r="DJ64" s="470"/>
      <c r="DK64" s="709"/>
      <c r="DL64" s="458"/>
      <c r="DM64" s="470"/>
      <c r="DN64" s="470"/>
      <c r="DO64" s="470"/>
      <c r="DP64" s="709"/>
      <c r="DQ64" s="458"/>
      <c r="DR64" s="470"/>
      <c r="DS64" s="470"/>
      <c r="DT64" s="470"/>
      <c r="DU64" s="709"/>
      <c r="DV64" s="410"/>
      <c r="DW64" s="430"/>
      <c r="DX64" s="430"/>
      <c r="DY64" s="430"/>
      <c r="DZ64" s="746"/>
      <c r="EA64" s="373"/>
    </row>
    <row r="65" spans="1:131" s="370" customFormat="1" ht="26.25" customHeight="1">
      <c r="A65" s="386" t="s">
        <v>445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9"/>
      <c r="CM65" s="458"/>
      <c r="CN65" s="470"/>
      <c r="CO65" s="470"/>
      <c r="CP65" s="470"/>
      <c r="CQ65" s="709"/>
      <c r="CR65" s="458"/>
      <c r="CS65" s="470"/>
      <c r="CT65" s="470"/>
      <c r="CU65" s="470"/>
      <c r="CV65" s="709"/>
      <c r="CW65" s="458"/>
      <c r="CX65" s="470"/>
      <c r="CY65" s="470"/>
      <c r="CZ65" s="470"/>
      <c r="DA65" s="709"/>
      <c r="DB65" s="458"/>
      <c r="DC65" s="470"/>
      <c r="DD65" s="470"/>
      <c r="DE65" s="470"/>
      <c r="DF65" s="709"/>
      <c r="DG65" s="458"/>
      <c r="DH65" s="470"/>
      <c r="DI65" s="470"/>
      <c r="DJ65" s="470"/>
      <c r="DK65" s="709"/>
      <c r="DL65" s="458"/>
      <c r="DM65" s="470"/>
      <c r="DN65" s="470"/>
      <c r="DO65" s="470"/>
      <c r="DP65" s="709"/>
      <c r="DQ65" s="458"/>
      <c r="DR65" s="470"/>
      <c r="DS65" s="470"/>
      <c r="DT65" s="470"/>
      <c r="DU65" s="709"/>
      <c r="DV65" s="410"/>
      <c r="DW65" s="430"/>
      <c r="DX65" s="430"/>
      <c r="DY65" s="430"/>
      <c r="DZ65" s="746"/>
      <c r="EA65" s="373"/>
    </row>
    <row r="66" spans="1:131" s="370" customFormat="1" ht="26.25" customHeight="1">
      <c r="A66" s="378" t="s">
        <v>439</v>
      </c>
      <c r="B66" s="407"/>
      <c r="C66" s="407"/>
      <c r="D66" s="407"/>
      <c r="E66" s="407"/>
      <c r="F66" s="407"/>
      <c r="G66" s="407"/>
      <c r="H66" s="407"/>
      <c r="I66" s="407"/>
      <c r="J66" s="407"/>
      <c r="K66" s="407"/>
      <c r="L66" s="407"/>
      <c r="M66" s="407"/>
      <c r="N66" s="407"/>
      <c r="O66" s="407"/>
      <c r="P66" s="443"/>
      <c r="Q66" s="449" t="s">
        <v>451</v>
      </c>
      <c r="R66" s="461"/>
      <c r="S66" s="461"/>
      <c r="T66" s="461"/>
      <c r="U66" s="472"/>
      <c r="V66" s="449" t="s">
        <v>452</v>
      </c>
      <c r="W66" s="461"/>
      <c r="X66" s="461"/>
      <c r="Y66" s="461"/>
      <c r="Z66" s="472"/>
      <c r="AA66" s="449" t="s">
        <v>453</v>
      </c>
      <c r="AB66" s="461"/>
      <c r="AC66" s="461"/>
      <c r="AD66" s="461"/>
      <c r="AE66" s="472"/>
      <c r="AF66" s="529" t="s">
        <v>249</v>
      </c>
      <c r="AG66" s="537"/>
      <c r="AH66" s="537"/>
      <c r="AI66" s="537"/>
      <c r="AJ66" s="547"/>
      <c r="AK66" s="449" t="s">
        <v>382</v>
      </c>
      <c r="AL66" s="407"/>
      <c r="AM66" s="407"/>
      <c r="AN66" s="407"/>
      <c r="AO66" s="443"/>
      <c r="AP66" s="449" t="s">
        <v>351</v>
      </c>
      <c r="AQ66" s="461"/>
      <c r="AR66" s="461"/>
      <c r="AS66" s="461"/>
      <c r="AT66" s="472"/>
      <c r="AU66" s="449" t="s">
        <v>463</v>
      </c>
      <c r="AV66" s="461"/>
      <c r="AW66" s="461"/>
      <c r="AX66" s="461"/>
      <c r="AY66" s="472"/>
      <c r="AZ66" s="449" t="s">
        <v>434</v>
      </c>
      <c r="BA66" s="461"/>
      <c r="BB66" s="461"/>
      <c r="BC66" s="461"/>
      <c r="BD66" s="539"/>
      <c r="BE66" s="385"/>
      <c r="BF66" s="385"/>
      <c r="BG66" s="385"/>
      <c r="BH66" s="385"/>
      <c r="BI66" s="385"/>
      <c r="BJ66" s="385"/>
      <c r="BK66" s="385"/>
      <c r="BL66" s="385"/>
      <c r="BM66" s="385"/>
      <c r="BN66" s="385"/>
      <c r="BO66" s="385"/>
      <c r="BP66" s="385"/>
      <c r="BQ66" s="381">
        <v>60</v>
      </c>
      <c r="BR66" s="663"/>
      <c r="BS66" s="670"/>
      <c r="BT66" s="671"/>
      <c r="BU66" s="671"/>
      <c r="BV66" s="671"/>
      <c r="BW66" s="671"/>
      <c r="BX66" s="671"/>
      <c r="BY66" s="671"/>
      <c r="BZ66" s="671"/>
      <c r="CA66" s="671"/>
      <c r="CB66" s="671"/>
      <c r="CC66" s="671"/>
      <c r="CD66" s="671"/>
      <c r="CE66" s="671"/>
      <c r="CF66" s="671"/>
      <c r="CG66" s="686"/>
      <c r="CH66" s="691"/>
      <c r="CI66" s="694"/>
      <c r="CJ66" s="694"/>
      <c r="CK66" s="694"/>
      <c r="CL66" s="710"/>
      <c r="CM66" s="691"/>
      <c r="CN66" s="694"/>
      <c r="CO66" s="694"/>
      <c r="CP66" s="694"/>
      <c r="CQ66" s="710"/>
      <c r="CR66" s="691"/>
      <c r="CS66" s="694"/>
      <c r="CT66" s="694"/>
      <c r="CU66" s="694"/>
      <c r="CV66" s="710"/>
      <c r="CW66" s="691"/>
      <c r="CX66" s="694"/>
      <c r="CY66" s="694"/>
      <c r="CZ66" s="694"/>
      <c r="DA66" s="710"/>
      <c r="DB66" s="691"/>
      <c r="DC66" s="694"/>
      <c r="DD66" s="694"/>
      <c r="DE66" s="694"/>
      <c r="DF66" s="710"/>
      <c r="DG66" s="691"/>
      <c r="DH66" s="694"/>
      <c r="DI66" s="694"/>
      <c r="DJ66" s="694"/>
      <c r="DK66" s="710"/>
      <c r="DL66" s="691"/>
      <c r="DM66" s="694"/>
      <c r="DN66" s="694"/>
      <c r="DO66" s="694"/>
      <c r="DP66" s="710"/>
      <c r="DQ66" s="691"/>
      <c r="DR66" s="694"/>
      <c r="DS66" s="694"/>
      <c r="DT66" s="694"/>
      <c r="DU66" s="710"/>
      <c r="DV66" s="670"/>
      <c r="DW66" s="671"/>
      <c r="DX66" s="671"/>
      <c r="DY66" s="671"/>
      <c r="DZ66" s="747"/>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70"/>
      <c r="BT67" s="671"/>
      <c r="BU67" s="671"/>
      <c r="BV67" s="671"/>
      <c r="BW67" s="671"/>
      <c r="BX67" s="671"/>
      <c r="BY67" s="671"/>
      <c r="BZ67" s="671"/>
      <c r="CA67" s="671"/>
      <c r="CB67" s="671"/>
      <c r="CC67" s="671"/>
      <c r="CD67" s="671"/>
      <c r="CE67" s="671"/>
      <c r="CF67" s="671"/>
      <c r="CG67" s="686"/>
      <c r="CH67" s="691"/>
      <c r="CI67" s="694"/>
      <c r="CJ67" s="694"/>
      <c r="CK67" s="694"/>
      <c r="CL67" s="710"/>
      <c r="CM67" s="691"/>
      <c r="CN67" s="694"/>
      <c r="CO67" s="694"/>
      <c r="CP67" s="694"/>
      <c r="CQ67" s="710"/>
      <c r="CR67" s="691"/>
      <c r="CS67" s="694"/>
      <c r="CT67" s="694"/>
      <c r="CU67" s="694"/>
      <c r="CV67" s="710"/>
      <c r="CW67" s="691"/>
      <c r="CX67" s="694"/>
      <c r="CY67" s="694"/>
      <c r="CZ67" s="694"/>
      <c r="DA67" s="710"/>
      <c r="DB67" s="691"/>
      <c r="DC67" s="694"/>
      <c r="DD67" s="694"/>
      <c r="DE67" s="694"/>
      <c r="DF67" s="710"/>
      <c r="DG67" s="691"/>
      <c r="DH67" s="694"/>
      <c r="DI67" s="694"/>
      <c r="DJ67" s="694"/>
      <c r="DK67" s="710"/>
      <c r="DL67" s="691"/>
      <c r="DM67" s="694"/>
      <c r="DN67" s="694"/>
      <c r="DO67" s="694"/>
      <c r="DP67" s="710"/>
      <c r="DQ67" s="691"/>
      <c r="DR67" s="694"/>
      <c r="DS67" s="694"/>
      <c r="DT67" s="694"/>
      <c r="DU67" s="710"/>
      <c r="DV67" s="670"/>
      <c r="DW67" s="671"/>
      <c r="DX67" s="671"/>
      <c r="DY67" s="671"/>
      <c r="DZ67" s="747"/>
      <c r="EA67" s="373"/>
    </row>
    <row r="68" spans="1:131" s="370" customFormat="1" ht="26.25" customHeight="1">
      <c r="A68" s="380">
        <v>1</v>
      </c>
      <c r="B68" s="409" t="s">
        <v>544</v>
      </c>
      <c r="C68" s="429"/>
      <c r="D68" s="429"/>
      <c r="E68" s="429"/>
      <c r="F68" s="429"/>
      <c r="G68" s="429"/>
      <c r="H68" s="429"/>
      <c r="I68" s="429"/>
      <c r="J68" s="429"/>
      <c r="K68" s="429"/>
      <c r="L68" s="429"/>
      <c r="M68" s="429"/>
      <c r="N68" s="429"/>
      <c r="O68" s="429"/>
      <c r="P68" s="445"/>
      <c r="Q68" s="451">
        <v>1768</v>
      </c>
      <c r="R68" s="463"/>
      <c r="S68" s="463"/>
      <c r="T68" s="463"/>
      <c r="U68" s="463"/>
      <c r="V68" s="463">
        <v>1739</v>
      </c>
      <c r="W68" s="463"/>
      <c r="X68" s="463"/>
      <c r="Y68" s="463"/>
      <c r="Z68" s="463"/>
      <c r="AA68" s="463">
        <v>29</v>
      </c>
      <c r="AB68" s="463"/>
      <c r="AC68" s="463"/>
      <c r="AD68" s="463"/>
      <c r="AE68" s="463"/>
      <c r="AF68" s="463">
        <v>0</v>
      </c>
      <c r="AG68" s="463"/>
      <c r="AH68" s="463"/>
      <c r="AI68" s="463"/>
      <c r="AJ68" s="463"/>
      <c r="AK68" s="463">
        <v>506</v>
      </c>
      <c r="AL68" s="463"/>
      <c r="AM68" s="463"/>
      <c r="AN68" s="463"/>
      <c r="AO68" s="463"/>
      <c r="AP68" s="463">
        <v>0</v>
      </c>
      <c r="AQ68" s="463"/>
      <c r="AR68" s="463"/>
      <c r="AS68" s="463"/>
      <c r="AT68" s="463"/>
      <c r="AU68" s="463">
        <v>0</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70"/>
      <c r="BT68" s="671"/>
      <c r="BU68" s="671"/>
      <c r="BV68" s="671"/>
      <c r="BW68" s="671"/>
      <c r="BX68" s="671"/>
      <c r="BY68" s="671"/>
      <c r="BZ68" s="671"/>
      <c r="CA68" s="671"/>
      <c r="CB68" s="671"/>
      <c r="CC68" s="671"/>
      <c r="CD68" s="671"/>
      <c r="CE68" s="671"/>
      <c r="CF68" s="671"/>
      <c r="CG68" s="686"/>
      <c r="CH68" s="691"/>
      <c r="CI68" s="694"/>
      <c r="CJ68" s="694"/>
      <c r="CK68" s="694"/>
      <c r="CL68" s="710"/>
      <c r="CM68" s="691"/>
      <c r="CN68" s="694"/>
      <c r="CO68" s="694"/>
      <c r="CP68" s="694"/>
      <c r="CQ68" s="710"/>
      <c r="CR68" s="691"/>
      <c r="CS68" s="694"/>
      <c r="CT68" s="694"/>
      <c r="CU68" s="694"/>
      <c r="CV68" s="710"/>
      <c r="CW68" s="691"/>
      <c r="CX68" s="694"/>
      <c r="CY68" s="694"/>
      <c r="CZ68" s="694"/>
      <c r="DA68" s="710"/>
      <c r="DB68" s="691"/>
      <c r="DC68" s="694"/>
      <c r="DD68" s="694"/>
      <c r="DE68" s="694"/>
      <c r="DF68" s="710"/>
      <c r="DG68" s="691"/>
      <c r="DH68" s="694"/>
      <c r="DI68" s="694"/>
      <c r="DJ68" s="694"/>
      <c r="DK68" s="710"/>
      <c r="DL68" s="691"/>
      <c r="DM68" s="694"/>
      <c r="DN68" s="694"/>
      <c r="DO68" s="694"/>
      <c r="DP68" s="710"/>
      <c r="DQ68" s="691"/>
      <c r="DR68" s="694"/>
      <c r="DS68" s="694"/>
      <c r="DT68" s="694"/>
      <c r="DU68" s="710"/>
      <c r="DV68" s="670"/>
      <c r="DW68" s="671"/>
      <c r="DX68" s="671"/>
      <c r="DY68" s="671"/>
      <c r="DZ68" s="747"/>
      <c r="EA68" s="373"/>
    </row>
    <row r="69" spans="1:131" s="370" customFormat="1" ht="26.25" customHeight="1">
      <c r="A69" s="381">
        <v>2</v>
      </c>
      <c r="B69" s="410" t="s">
        <v>545</v>
      </c>
      <c r="C69" s="430"/>
      <c r="D69" s="430"/>
      <c r="E69" s="430"/>
      <c r="F69" s="430"/>
      <c r="G69" s="430"/>
      <c r="H69" s="430"/>
      <c r="I69" s="430"/>
      <c r="J69" s="430"/>
      <c r="K69" s="430"/>
      <c r="L69" s="430"/>
      <c r="M69" s="430"/>
      <c r="N69" s="430"/>
      <c r="O69" s="430"/>
      <c r="P69" s="446"/>
      <c r="Q69" s="452">
        <v>5026</v>
      </c>
      <c r="R69" s="464"/>
      <c r="S69" s="464"/>
      <c r="T69" s="464"/>
      <c r="U69" s="464"/>
      <c r="V69" s="464">
        <v>5010</v>
      </c>
      <c r="W69" s="464"/>
      <c r="X69" s="464"/>
      <c r="Y69" s="464"/>
      <c r="Z69" s="464"/>
      <c r="AA69" s="464">
        <v>16</v>
      </c>
      <c r="AB69" s="464"/>
      <c r="AC69" s="464"/>
      <c r="AD69" s="464"/>
      <c r="AE69" s="464"/>
      <c r="AF69" s="464">
        <v>16</v>
      </c>
      <c r="AG69" s="464"/>
      <c r="AH69" s="464"/>
      <c r="AI69" s="464"/>
      <c r="AJ69" s="464"/>
      <c r="AK69" s="464">
        <v>64</v>
      </c>
      <c r="AL69" s="464"/>
      <c r="AM69" s="464"/>
      <c r="AN69" s="464"/>
      <c r="AO69" s="464"/>
      <c r="AP69" s="464">
        <v>0</v>
      </c>
      <c r="AQ69" s="464"/>
      <c r="AR69" s="464"/>
      <c r="AS69" s="464"/>
      <c r="AT69" s="464"/>
      <c r="AU69" s="464">
        <v>0</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70"/>
      <c r="BT69" s="671"/>
      <c r="BU69" s="671"/>
      <c r="BV69" s="671"/>
      <c r="BW69" s="671"/>
      <c r="BX69" s="671"/>
      <c r="BY69" s="671"/>
      <c r="BZ69" s="671"/>
      <c r="CA69" s="671"/>
      <c r="CB69" s="671"/>
      <c r="CC69" s="671"/>
      <c r="CD69" s="671"/>
      <c r="CE69" s="671"/>
      <c r="CF69" s="671"/>
      <c r="CG69" s="686"/>
      <c r="CH69" s="691"/>
      <c r="CI69" s="694"/>
      <c r="CJ69" s="694"/>
      <c r="CK69" s="694"/>
      <c r="CL69" s="710"/>
      <c r="CM69" s="691"/>
      <c r="CN69" s="694"/>
      <c r="CO69" s="694"/>
      <c r="CP69" s="694"/>
      <c r="CQ69" s="710"/>
      <c r="CR69" s="691"/>
      <c r="CS69" s="694"/>
      <c r="CT69" s="694"/>
      <c r="CU69" s="694"/>
      <c r="CV69" s="710"/>
      <c r="CW69" s="691"/>
      <c r="CX69" s="694"/>
      <c r="CY69" s="694"/>
      <c r="CZ69" s="694"/>
      <c r="DA69" s="710"/>
      <c r="DB69" s="691"/>
      <c r="DC69" s="694"/>
      <c r="DD69" s="694"/>
      <c r="DE69" s="694"/>
      <c r="DF69" s="710"/>
      <c r="DG69" s="691"/>
      <c r="DH69" s="694"/>
      <c r="DI69" s="694"/>
      <c r="DJ69" s="694"/>
      <c r="DK69" s="710"/>
      <c r="DL69" s="691"/>
      <c r="DM69" s="694"/>
      <c r="DN69" s="694"/>
      <c r="DO69" s="694"/>
      <c r="DP69" s="710"/>
      <c r="DQ69" s="691"/>
      <c r="DR69" s="694"/>
      <c r="DS69" s="694"/>
      <c r="DT69" s="694"/>
      <c r="DU69" s="710"/>
      <c r="DV69" s="670"/>
      <c r="DW69" s="671"/>
      <c r="DX69" s="671"/>
      <c r="DY69" s="671"/>
      <c r="DZ69" s="747"/>
      <c r="EA69" s="373"/>
    </row>
    <row r="70" spans="1:131" s="370" customFormat="1" ht="26.25" customHeight="1">
      <c r="A70" s="381">
        <v>3</v>
      </c>
      <c r="B70" s="410" t="s">
        <v>514</v>
      </c>
      <c r="C70" s="430"/>
      <c r="D70" s="430"/>
      <c r="E70" s="430"/>
      <c r="F70" s="430"/>
      <c r="G70" s="430"/>
      <c r="H70" s="430"/>
      <c r="I70" s="430"/>
      <c r="J70" s="430"/>
      <c r="K70" s="430"/>
      <c r="L70" s="430"/>
      <c r="M70" s="430"/>
      <c r="N70" s="430"/>
      <c r="O70" s="430"/>
      <c r="P70" s="446"/>
      <c r="Q70" s="452">
        <v>1106</v>
      </c>
      <c r="R70" s="464"/>
      <c r="S70" s="464"/>
      <c r="T70" s="464"/>
      <c r="U70" s="464"/>
      <c r="V70" s="464">
        <v>1085</v>
      </c>
      <c r="W70" s="464"/>
      <c r="X70" s="464"/>
      <c r="Y70" s="464"/>
      <c r="Z70" s="464"/>
      <c r="AA70" s="464">
        <v>20</v>
      </c>
      <c r="AB70" s="464"/>
      <c r="AC70" s="464"/>
      <c r="AD70" s="464"/>
      <c r="AE70" s="464"/>
      <c r="AF70" s="464">
        <v>20</v>
      </c>
      <c r="AG70" s="464"/>
      <c r="AH70" s="464"/>
      <c r="AI70" s="464"/>
      <c r="AJ70" s="464"/>
      <c r="AK70" s="464">
        <v>1000</v>
      </c>
      <c r="AL70" s="464"/>
      <c r="AM70" s="464"/>
      <c r="AN70" s="464"/>
      <c r="AO70" s="464"/>
      <c r="AP70" s="464">
        <v>0</v>
      </c>
      <c r="AQ70" s="464"/>
      <c r="AR70" s="464"/>
      <c r="AS70" s="464"/>
      <c r="AT70" s="464"/>
      <c r="AU70" s="464">
        <v>0</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70"/>
      <c r="BT70" s="671"/>
      <c r="BU70" s="671"/>
      <c r="BV70" s="671"/>
      <c r="BW70" s="671"/>
      <c r="BX70" s="671"/>
      <c r="BY70" s="671"/>
      <c r="BZ70" s="671"/>
      <c r="CA70" s="671"/>
      <c r="CB70" s="671"/>
      <c r="CC70" s="671"/>
      <c r="CD70" s="671"/>
      <c r="CE70" s="671"/>
      <c r="CF70" s="671"/>
      <c r="CG70" s="686"/>
      <c r="CH70" s="691"/>
      <c r="CI70" s="694"/>
      <c r="CJ70" s="694"/>
      <c r="CK70" s="694"/>
      <c r="CL70" s="710"/>
      <c r="CM70" s="691"/>
      <c r="CN70" s="694"/>
      <c r="CO70" s="694"/>
      <c r="CP70" s="694"/>
      <c r="CQ70" s="710"/>
      <c r="CR70" s="691"/>
      <c r="CS70" s="694"/>
      <c r="CT70" s="694"/>
      <c r="CU70" s="694"/>
      <c r="CV70" s="710"/>
      <c r="CW70" s="691"/>
      <c r="CX70" s="694"/>
      <c r="CY70" s="694"/>
      <c r="CZ70" s="694"/>
      <c r="DA70" s="710"/>
      <c r="DB70" s="691"/>
      <c r="DC70" s="694"/>
      <c r="DD70" s="694"/>
      <c r="DE70" s="694"/>
      <c r="DF70" s="710"/>
      <c r="DG70" s="691"/>
      <c r="DH70" s="694"/>
      <c r="DI70" s="694"/>
      <c r="DJ70" s="694"/>
      <c r="DK70" s="710"/>
      <c r="DL70" s="691"/>
      <c r="DM70" s="694"/>
      <c r="DN70" s="694"/>
      <c r="DO70" s="694"/>
      <c r="DP70" s="710"/>
      <c r="DQ70" s="691"/>
      <c r="DR70" s="694"/>
      <c r="DS70" s="694"/>
      <c r="DT70" s="694"/>
      <c r="DU70" s="710"/>
      <c r="DV70" s="670"/>
      <c r="DW70" s="671"/>
      <c r="DX70" s="671"/>
      <c r="DY70" s="671"/>
      <c r="DZ70" s="747"/>
      <c r="EA70" s="373"/>
    </row>
    <row r="71" spans="1:131" s="370" customFormat="1" ht="26.25" customHeight="1">
      <c r="A71" s="381">
        <v>4</v>
      </c>
      <c r="B71" s="410" t="s">
        <v>546</v>
      </c>
      <c r="C71" s="430"/>
      <c r="D71" s="430"/>
      <c r="E71" s="430"/>
      <c r="F71" s="430"/>
      <c r="G71" s="430"/>
      <c r="H71" s="430"/>
      <c r="I71" s="430"/>
      <c r="J71" s="430"/>
      <c r="K71" s="430"/>
      <c r="L71" s="430"/>
      <c r="M71" s="430"/>
      <c r="N71" s="430"/>
      <c r="O71" s="430"/>
      <c r="P71" s="446"/>
      <c r="Q71" s="452">
        <v>107</v>
      </c>
      <c r="R71" s="464"/>
      <c r="S71" s="464"/>
      <c r="T71" s="464"/>
      <c r="U71" s="464"/>
      <c r="V71" s="464">
        <v>101</v>
      </c>
      <c r="W71" s="464"/>
      <c r="X71" s="464"/>
      <c r="Y71" s="464"/>
      <c r="Z71" s="464"/>
      <c r="AA71" s="464">
        <v>6</v>
      </c>
      <c r="AB71" s="464"/>
      <c r="AC71" s="464"/>
      <c r="AD71" s="464"/>
      <c r="AE71" s="464"/>
      <c r="AF71" s="464">
        <v>6</v>
      </c>
      <c r="AG71" s="464"/>
      <c r="AH71" s="464"/>
      <c r="AI71" s="464"/>
      <c r="AJ71" s="464"/>
      <c r="AK71" s="464">
        <v>14</v>
      </c>
      <c r="AL71" s="464"/>
      <c r="AM71" s="464"/>
      <c r="AN71" s="464"/>
      <c r="AO71" s="464"/>
      <c r="AP71" s="464">
        <v>0</v>
      </c>
      <c r="AQ71" s="464"/>
      <c r="AR71" s="464"/>
      <c r="AS71" s="464"/>
      <c r="AT71" s="464"/>
      <c r="AU71" s="464">
        <v>0</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70"/>
      <c r="BT71" s="671"/>
      <c r="BU71" s="671"/>
      <c r="BV71" s="671"/>
      <c r="BW71" s="671"/>
      <c r="BX71" s="671"/>
      <c r="BY71" s="671"/>
      <c r="BZ71" s="671"/>
      <c r="CA71" s="671"/>
      <c r="CB71" s="671"/>
      <c r="CC71" s="671"/>
      <c r="CD71" s="671"/>
      <c r="CE71" s="671"/>
      <c r="CF71" s="671"/>
      <c r="CG71" s="686"/>
      <c r="CH71" s="691"/>
      <c r="CI71" s="694"/>
      <c r="CJ71" s="694"/>
      <c r="CK71" s="694"/>
      <c r="CL71" s="710"/>
      <c r="CM71" s="691"/>
      <c r="CN71" s="694"/>
      <c r="CO71" s="694"/>
      <c r="CP71" s="694"/>
      <c r="CQ71" s="710"/>
      <c r="CR71" s="691"/>
      <c r="CS71" s="694"/>
      <c r="CT71" s="694"/>
      <c r="CU71" s="694"/>
      <c r="CV71" s="710"/>
      <c r="CW71" s="691"/>
      <c r="CX71" s="694"/>
      <c r="CY71" s="694"/>
      <c r="CZ71" s="694"/>
      <c r="DA71" s="710"/>
      <c r="DB71" s="691"/>
      <c r="DC71" s="694"/>
      <c r="DD71" s="694"/>
      <c r="DE71" s="694"/>
      <c r="DF71" s="710"/>
      <c r="DG71" s="691"/>
      <c r="DH71" s="694"/>
      <c r="DI71" s="694"/>
      <c r="DJ71" s="694"/>
      <c r="DK71" s="710"/>
      <c r="DL71" s="691"/>
      <c r="DM71" s="694"/>
      <c r="DN71" s="694"/>
      <c r="DO71" s="694"/>
      <c r="DP71" s="710"/>
      <c r="DQ71" s="691"/>
      <c r="DR71" s="694"/>
      <c r="DS71" s="694"/>
      <c r="DT71" s="694"/>
      <c r="DU71" s="710"/>
      <c r="DV71" s="670"/>
      <c r="DW71" s="671"/>
      <c r="DX71" s="671"/>
      <c r="DY71" s="671"/>
      <c r="DZ71" s="747"/>
      <c r="EA71" s="373"/>
    </row>
    <row r="72" spans="1:131" s="370" customFormat="1" ht="26.25" customHeight="1">
      <c r="A72" s="381">
        <v>5</v>
      </c>
      <c r="B72" s="410" t="s">
        <v>49</v>
      </c>
      <c r="C72" s="430"/>
      <c r="D72" s="430"/>
      <c r="E72" s="430"/>
      <c r="F72" s="430"/>
      <c r="G72" s="430"/>
      <c r="H72" s="430"/>
      <c r="I72" s="430"/>
      <c r="J72" s="430"/>
      <c r="K72" s="430"/>
      <c r="L72" s="430"/>
      <c r="M72" s="430"/>
      <c r="N72" s="430"/>
      <c r="O72" s="430"/>
      <c r="P72" s="446"/>
      <c r="Q72" s="452">
        <v>149</v>
      </c>
      <c r="R72" s="464"/>
      <c r="S72" s="464"/>
      <c r="T72" s="464"/>
      <c r="U72" s="464"/>
      <c r="V72" s="464">
        <v>145</v>
      </c>
      <c r="W72" s="464"/>
      <c r="X72" s="464"/>
      <c r="Y72" s="464"/>
      <c r="Z72" s="464"/>
      <c r="AA72" s="464">
        <v>4</v>
      </c>
      <c r="AB72" s="464"/>
      <c r="AC72" s="464"/>
      <c r="AD72" s="464"/>
      <c r="AE72" s="464"/>
      <c r="AF72" s="464">
        <v>4</v>
      </c>
      <c r="AG72" s="464"/>
      <c r="AH72" s="464"/>
      <c r="AI72" s="464"/>
      <c r="AJ72" s="464"/>
      <c r="AK72" s="464">
        <v>0</v>
      </c>
      <c r="AL72" s="464"/>
      <c r="AM72" s="464"/>
      <c r="AN72" s="464"/>
      <c r="AO72" s="464"/>
      <c r="AP72" s="464">
        <v>0</v>
      </c>
      <c r="AQ72" s="464"/>
      <c r="AR72" s="464"/>
      <c r="AS72" s="464"/>
      <c r="AT72" s="464"/>
      <c r="AU72" s="464">
        <v>0</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70"/>
      <c r="BT72" s="671"/>
      <c r="BU72" s="671"/>
      <c r="BV72" s="671"/>
      <c r="BW72" s="671"/>
      <c r="BX72" s="671"/>
      <c r="BY72" s="671"/>
      <c r="BZ72" s="671"/>
      <c r="CA72" s="671"/>
      <c r="CB72" s="671"/>
      <c r="CC72" s="671"/>
      <c r="CD72" s="671"/>
      <c r="CE72" s="671"/>
      <c r="CF72" s="671"/>
      <c r="CG72" s="686"/>
      <c r="CH72" s="691"/>
      <c r="CI72" s="694"/>
      <c r="CJ72" s="694"/>
      <c r="CK72" s="694"/>
      <c r="CL72" s="710"/>
      <c r="CM72" s="691"/>
      <c r="CN72" s="694"/>
      <c r="CO72" s="694"/>
      <c r="CP72" s="694"/>
      <c r="CQ72" s="710"/>
      <c r="CR72" s="691"/>
      <c r="CS72" s="694"/>
      <c r="CT72" s="694"/>
      <c r="CU72" s="694"/>
      <c r="CV72" s="710"/>
      <c r="CW72" s="691"/>
      <c r="CX72" s="694"/>
      <c r="CY72" s="694"/>
      <c r="CZ72" s="694"/>
      <c r="DA72" s="710"/>
      <c r="DB72" s="691"/>
      <c r="DC72" s="694"/>
      <c r="DD72" s="694"/>
      <c r="DE72" s="694"/>
      <c r="DF72" s="710"/>
      <c r="DG72" s="691"/>
      <c r="DH72" s="694"/>
      <c r="DI72" s="694"/>
      <c r="DJ72" s="694"/>
      <c r="DK72" s="710"/>
      <c r="DL72" s="691"/>
      <c r="DM72" s="694"/>
      <c r="DN72" s="694"/>
      <c r="DO72" s="694"/>
      <c r="DP72" s="710"/>
      <c r="DQ72" s="691"/>
      <c r="DR72" s="694"/>
      <c r="DS72" s="694"/>
      <c r="DT72" s="694"/>
      <c r="DU72" s="710"/>
      <c r="DV72" s="670"/>
      <c r="DW72" s="671"/>
      <c r="DX72" s="671"/>
      <c r="DY72" s="671"/>
      <c r="DZ72" s="747"/>
      <c r="EA72" s="373"/>
    </row>
    <row r="73" spans="1:131" s="370" customFormat="1" ht="26.25" customHeight="1">
      <c r="A73" s="381">
        <v>6</v>
      </c>
      <c r="B73" s="410" t="s">
        <v>547</v>
      </c>
      <c r="C73" s="430"/>
      <c r="D73" s="430"/>
      <c r="E73" s="430"/>
      <c r="F73" s="430"/>
      <c r="G73" s="430"/>
      <c r="H73" s="430"/>
      <c r="I73" s="430"/>
      <c r="J73" s="430"/>
      <c r="K73" s="430"/>
      <c r="L73" s="430"/>
      <c r="M73" s="430"/>
      <c r="N73" s="430"/>
      <c r="O73" s="430"/>
      <c r="P73" s="446"/>
      <c r="Q73" s="452">
        <v>134</v>
      </c>
      <c r="R73" s="464"/>
      <c r="S73" s="464"/>
      <c r="T73" s="464"/>
      <c r="U73" s="464"/>
      <c r="V73" s="464">
        <v>92</v>
      </c>
      <c r="W73" s="464"/>
      <c r="X73" s="464"/>
      <c r="Y73" s="464"/>
      <c r="Z73" s="464"/>
      <c r="AA73" s="464">
        <v>42</v>
      </c>
      <c r="AB73" s="464"/>
      <c r="AC73" s="464"/>
      <c r="AD73" s="464"/>
      <c r="AE73" s="464"/>
      <c r="AF73" s="464">
        <v>42</v>
      </c>
      <c r="AG73" s="464"/>
      <c r="AH73" s="464"/>
      <c r="AI73" s="464"/>
      <c r="AJ73" s="464"/>
      <c r="AK73" s="464">
        <v>0</v>
      </c>
      <c r="AL73" s="464"/>
      <c r="AM73" s="464"/>
      <c r="AN73" s="464"/>
      <c r="AO73" s="464"/>
      <c r="AP73" s="464">
        <v>0</v>
      </c>
      <c r="AQ73" s="464"/>
      <c r="AR73" s="464"/>
      <c r="AS73" s="464"/>
      <c r="AT73" s="464"/>
      <c r="AU73" s="464">
        <v>0</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70"/>
      <c r="BT73" s="671"/>
      <c r="BU73" s="671"/>
      <c r="BV73" s="671"/>
      <c r="BW73" s="671"/>
      <c r="BX73" s="671"/>
      <c r="BY73" s="671"/>
      <c r="BZ73" s="671"/>
      <c r="CA73" s="671"/>
      <c r="CB73" s="671"/>
      <c r="CC73" s="671"/>
      <c r="CD73" s="671"/>
      <c r="CE73" s="671"/>
      <c r="CF73" s="671"/>
      <c r="CG73" s="686"/>
      <c r="CH73" s="691"/>
      <c r="CI73" s="694"/>
      <c r="CJ73" s="694"/>
      <c r="CK73" s="694"/>
      <c r="CL73" s="710"/>
      <c r="CM73" s="691"/>
      <c r="CN73" s="694"/>
      <c r="CO73" s="694"/>
      <c r="CP73" s="694"/>
      <c r="CQ73" s="710"/>
      <c r="CR73" s="691"/>
      <c r="CS73" s="694"/>
      <c r="CT73" s="694"/>
      <c r="CU73" s="694"/>
      <c r="CV73" s="710"/>
      <c r="CW73" s="691"/>
      <c r="CX73" s="694"/>
      <c r="CY73" s="694"/>
      <c r="CZ73" s="694"/>
      <c r="DA73" s="710"/>
      <c r="DB73" s="691"/>
      <c r="DC73" s="694"/>
      <c r="DD73" s="694"/>
      <c r="DE73" s="694"/>
      <c r="DF73" s="710"/>
      <c r="DG73" s="691"/>
      <c r="DH73" s="694"/>
      <c r="DI73" s="694"/>
      <c r="DJ73" s="694"/>
      <c r="DK73" s="710"/>
      <c r="DL73" s="691"/>
      <c r="DM73" s="694"/>
      <c r="DN73" s="694"/>
      <c r="DO73" s="694"/>
      <c r="DP73" s="710"/>
      <c r="DQ73" s="691"/>
      <c r="DR73" s="694"/>
      <c r="DS73" s="694"/>
      <c r="DT73" s="694"/>
      <c r="DU73" s="710"/>
      <c r="DV73" s="670"/>
      <c r="DW73" s="671"/>
      <c r="DX73" s="671"/>
      <c r="DY73" s="671"/>
      <c r="DZ73" s="747"/>
      <c r="EA73" s="373"/>
    </row>
    <row r="74" spans="1:131" s="370" customFormat="1" ht="26.25" customHeight="1">
      <c r="A74" s="381">
        <v>7</v>
      </c>
      <c r="B74" s="410" t="s">
        <v>6</v>
      </c>
      <c r="C74" s="430"/>
      <c r="D74" s="430"/>
      <c r="E74" s="430"/>
      <c r="F74" s="430"/>
      <c r="G74" s="430"/>
      <c r="H74" s="430"/>
      <c r="I74" s="430"/>
      <c r="J74" s="430"/>
      <c r="K74" s="430"/>
      <c r="L74" s="430"/>
      <c r="M74" s="430"/>
      <c r="N74" s="430"/>
      <c r="O74" s="430"/>
      <c r="P74" s="446"/>
      <c r="Q74" s="452">
        <v>15308</v>
      </c>
      <c r="R74" s="464"/>
      <c r="S74" s="464"/>
      <c r="T74" s="464"/>
      <c r="U74" s="464"/>
      <c r="V74" s="464">
        <v>14789</v>
      </c>
      <c r="W74" s="464"/>
      <c r="X74" s="464"/>
      <c r="Y74" s="464"/>
      <c r="Z74" s="464"/>
      <c r="AA74" s="464">
        <v>519</v>
      </c>
      <c r="AB74" s="464"/>
      <c r="AC74" s="464"/>
      <c r="AD74" s="464"/>
      <c r="AE74" s="464"/>
      <c r="AF74" s="464">
        <v>515</v>
      </c>
      <c r="AG74" s="464"/>
      <c r="AH74" s="464"/>
      <c r="AI74" s="464"/>
      <c r="AJ74" s="464"/>
      <c r="AK74" s="464">
        <v>1469</v>
      </c>
      <c r="AL74" s="464"/>
      <c r="AM74" s="464"/>
      <c r="AN74" s="464"/>
      <c r="AO74" s="464"/>
      <c r="AP74" s="464">
        <v>2308</v>
      </c>
      <c r="AQ74" s="464"/>
      <c r="AR74" s="464"/>
      <c r="AS74" s="464"/>
      <c r="AT74" s="464"/>
      <c r="AU74" s="464">
        <v>109</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70"/>
      <c r="BT74" s="671"/>
      <c r="BU74" s="671"/>
      <c r="BV74" s="671"/>
      <c r="BW74" s="671"/>
      <c r="BX74" s="671"/>
      <c r="BY74" s="671"/>
      <c r="BZ74" s="671"/>
      <c r="CA74" s="671"/>
      <c r="CB74" s="671"/>
      <c r="CC74" s="671"/>
      <c r="CD74" s="671"/>
      <c r="CE74" s="671"/>
      <c r="CF74" s="671"/>
      <c r="CG74" s="686"/>
      <c r="CH74" s="691"/>
      <c r="CI74" s="694"/>
      <c r="CJ74" s="694"/>
      <c r="CK74" s="694"/>
      <c r="CL74" s="710"/>
      <c r="CM74" s="691"/>
      <c r="CN74" s="694"/>
      <c r="CO74" s="694"/>
      <c r="CP74" s="694"/>
      <c r="CQ74" s="710"/>
      <c r="CR74" s="691"/>
      <c r="CS74" s="694"/>
      <c r="CT74" s="694"/>
      <c r="CU74" s="694"/>
      <c r="CV74" s="710"/>
      <c r="CW74" s="691"/>
      <c r="CX74" s="694"/>
      <c r="CY74" s="694"/>
      <c r="CZ74" s="694"/>
      <c r="DA74" s="710"/>
      <c r="DB74" s="691"/>
      <c r="DC74" s="694"/>
      <c r="DD74" s="694"/>
      <c r="DE74" s="694"/>
      <c r="DF74" s="710"/>
      <c r="DG74" s="691"/>
      <c r="DH74" s="694"/>
      <c r="DI74" s="694"/>
      <c r="DJ74" s="694"/>
      <c r="DK74" s="710"/>
      <c r="DL74" s="691"/>
      <c r="DM74" s="694"/>
      <c r="DN74" s="694"/>
      <c r="DO74" s="694"/>
      <c r="DP74" s="710"/>
      <c r="DQ74" s="691"/>
      <c r="DR74" s="694"/>
      <c r="DS74" s="694"/>
      <c r="DT74" s="694"/>
      <c r="DU74" s="710"/>
      <c r="DV74" s="670"/>
      <c r="DW74" s="671"/>
      <c r="DX74" s="671"/>
      <c r="DY74" s="671"/>
      <c r="DZ74" s="747"/>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70"/>
      <c r="BT75" s="671"/>
      <c r="BU75" s="671"/>
      <c r="BV75" s="671"/>
      <c r="BW75" s="671"/>
      <c r="BX75" s="671"/>
      <c r="BY75" s="671"/>
      <c r="BZ75" s="671"/>
      <c r="CA75" s="671"/>
      <c r="CB75" s="671"/>
      <c r="CC75" s="671"/>
      <c r="CD75" s="671"/>
      <c r="CE75" s="671"/>
      <c r="CF75" s="671"/>
      <c r="CG75" s="686"/>
      <c r="CH75" s="691"/>
      <c r="CI75" s="694"/>
      <c r="CJ75" s="694"/>
      <c r="CK75" s="694"/>
      <c r="CL75" s="710"/>
      <c r="CM75" s="691"/>
      <c r="CN75" s="694"/>
      <c r="CO75" s="694"/>
      <c r="CP75" s="694"/>
      <c r="CQ75" s="710"/>
      <c r="CR75" s="691"/>
      <c r="CS75" s="694"/>
      <c r="CT75" s="694"/>
      <c r="CU75" s="694"/>
      <c r="CV75" s="710"/>
      <c r="CW75" s="691"/>
      <c r="CX75" s="694"/>
      <c r="CY75" s="694"/>
      <c r="CZ75" s="694"/>
      <c r="DA75" s="710"/>
      <c r="DB75" s="691"/>
      <c r="DC75" s="694"/>
      <c r="DD75" s="694"/>
      <c r="DE75" s="694"/>
      <c r="DF75" s="710"/>
      <c r="DG75" s="691"/>
      <c r="DH75" s="694"/>
      <c r="DI75" s="694"/>
      <c r="DJ75" s="694"/>
      <c r="DK75" s="710"/>
      <c r="DL75" s="691"/>
      <c r="DM75" s="694"/>
      <c r="DN75" s="694"/>
      <c r="DO75" s="694"/>
      <c r="DP75" s="710"/>
      <c r="DQ75" s="691"/>
      <c r="DR75" s="694"/>
      <c r="DS75" s="694"/>
      <c r="DT75" s="694"/>
      <c r="DU75" s="710"/>
      <c r="DV75" s="670"/>
      <c r="DW75" s="671"/>
      <c r="DX75" s="671"/>
      <c r="DY75" s="671"/>
      <c r="DZ75" s="747"/>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70"/>
      <c r="BT76" s="671"/>
      <c r="BU76" s="671"/>
      <c r="BV76" s="671"/>
      <c r="BW76" s="671"/>
      <c r="BX76" s="671"/>
      <c r="BY76" s="671"/>
      <c r="BZ76" s="671"/>
      <c r="CA76" s="671"/>
      <c r="CB76" s="671"/>
      <c r="CC76" s="671"/>
      <c r="CD76" s="671"/>
      <c r="CE76" s="671"/>
      <c r="CF76" s="671"/>
      <c r="CG76" s="686"/>
      <c r="CH76" s="691"/>
      <c r="CI76" s="694"/>
      <c r="CJ76" s="694"/>
      <c r="CK76" s="694"/>
      <c r="CL76" s="710"/>
      <c r="CM76" s="691"/>
      <c r="CN76" s="694"/>
      <c r="CO76" s="694"/>
      <c r="CP76" s="694"/>
      <c r="CQ76" s="710"/>
      <c r="CR76" s="691"/>
      <c r="CS76" s="694"/>
      <c r="CT76" s="694"/>
      <c r="CU76" s="694"/>
      <c r="CV76" s="710"/>
      <c r="CW76" s="691"/>
      <c r="CX76" s="694"/>
      <c r="CY76" s="694"/>
      <c r="CZ76" s="694"/>
      <c r="DA76" s="710"/>
      <c r="DB76" s="691"/>
      <c r="DC76" s="694"/>
      <c r="DD76" s="694"/>
      <c r="DE76" s="694"/>
      <c r="DF76" s="710"/>
      <c r="DG76" s="691"/>
      <c r="DH76" s="694"/>
      <c r="DI76" s="694"/>
      <c r="DJ76" s="694"/>
      <c r="DK76" s="710"/>
      <c r="DL76" s="691"/>
      <c r="DM76" s="694"/>
      <c r="DN76" s="694"/>
      <c r="DO76" s="694"/>
      <c r="DP76" s="710"/>
      <c r="DQ76" s="691"/>
      <c r="DR76" s="694"/>
      <c r="DS76" s="694"/>
      <c r="DT76" s="694"/>
      <c r="DU76" s="710"/>
      <c r="DV76" s="670"/>
      <c r="DW76" s="671"/>
      <c r="DX76" s="671"/>
      <c r="DY76" s="671"/>
      <c r="DZ76" s="747"/>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70"/>
      <c r="BT77" s="671"/>
      <c r="BU77" s="671"/>
      <c r="BV77" s="671"/>
      <c r="BW77" s="671"/>
      <c r="BX77" s="671"/>
      <c r="BY77" s="671"/>
      <c r="BZ77" s="671"/>
      <c r="CA77" s="671"/>
      <c r="CB77" s="671"/>
      <c r="CC77" s="671"/>
      <c r="CD77" s="671"/>
      <c r="CE77" s="671"/>
      <c r="CF77" s="671"/>
      <c r="CG77" s="686"/>
      <c r="CH77" s="691"/>
      <c r="CI77" s="694"/>
      <c r="CJ77" s="694"/>
      <c r="CK77" s="694"/>
      <c r="CL77" s="710"/>
      <c r="CM77" s="691"/>
      <c r="CN77" s="694"/>
      <c r="CO77" s="694"/>
      <c r="CP77" s="694"/>
      <c r="CQ77" s="710"/>
      <c r="CR77" s="691"/>
      <c r="CS77" s="694"/>
      <c r="CT77" s="694"/>
      <c r="CU77" s="694"/>
      <c r="CV77" s="710"/>
      <c r="CW77" s="691"/>
      <c r="CX77" s="694"/>
      <c r="CY77" s="694"/>
      <c r="CZ77" s="694"/>
      <c r="DA77" s="710"/>
      <c r="DB77" s="691"/>
      <c r="DC77" s="694"/>
      <c r="DD77" s="694"/>
      <c r="DE77" s="694"/>
      <c r="DF77" s="710"/>
      <c r="DG77" s="691"/>
      <c r="DH77" s="694"/>
      <c r="DI77" s="694"/>
      <c r="DJ77" s="694"/>
      <c r="DK77" s="710"/>
      <c r="DL77" s="691"/>
      <c r="DM77" s="694"/>
      <c r="DN77" s="694"/>
      <c r="DO77" s="694"/>
      <c r="DP77" s="710"/>
      <c r="DQ77" s="691"/>
      <c r="DR77" s="694"/>
      <c r="DS77" s="694"/>
      <c r="DT77" s="694"/>
      <c r="DU77" s="710"/>
      <c r="DV77" s="670"/>
      <c r="DW77" s="671"/>
      <c r="DX77" s="671"/>
      <c r="DY77" s="671"/>
      <c r="DZ77" s="747"/>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70"/>
      <c r="BT78" s="671"/>
      <c r="BU78" s="671"/>
      <c r="BV78" s="671"/>
      <c r="BW78" s="671"/>
      <c r="BX78" s="671"/>
      <c r="BY78" s="671"/>
      <c r="BZ78" s="671"/>
      <c r="CA78" s="671"/>
      <c r="CB78" s="671"/>
      <c r="CC78" s="671"/>
      <c r="CD78" s="671"/>
      <c r="CE78" s="671"/>
      <c r="CF78" s="671"/>
      <c r="CG78" s="686"/>
      <c r="CH78" s="691"/>
      <c r="CI78" s="694"/>
      <c r="CJ78" s="694"/>
      <c r="CK78" s="694"/>
      <c r="CL78" s="710"/>
      <c r="CM78" s="691"/>
      <c r="CN78" s="694"/>
      <c r="CO78" s="694"/>
      <c r="CP78" s="694"/>
      <c r="CQ78" s="710"/>
      <c r="CR78" s="691"/>
      <c r="CS78" s="694"/>
      <c r="CT78" s="694"/>
      <c r="CU78" s="694"/>
      <c r="CV78" s="710"/>
      <c r="CW78" s="691"/>
      <c r="CX78" s="694"/>
      <c r="CY78" s="694"/>
      <c r="CZ78" s="694"/>
      <c r="DA78" s="710"/>
      <c r="DB78" s="691"/>
      <c r="DC78" s="694"/>
      <c r="DD78" s="694"/>
      <c r="DE78" s="694"/>
      <c r="DF78" s="710"/>
      <c r="DG78" s="691"/>
      <c r="DH78" s="694"/>
      <c r="DI78" s="694"/>
      <c r="DJ78" s="694"/>
      <c r="DK78" s="710"/>
      <c r="DL78" s="691"/>
      <c r="DM78" s="694"/>
      <c r="DN78" s="694"/>
      <c r="DO78" s="694"/>
      <c r="DP78" s="710"/>
      <c r="DQ78" s="691"/>
      <c r="DR78" s="694"/>
      <c r="DS78" s="694"/>
      <c r="DT78" s="694"/>
      <c r="DU78" s="710"/>
      <c r="DV78" s="670"/>
      <c r="DW78" s="671"/>
      <c r="DX78" s="671"/>
      <c r="DY78" s="671"/>
      <c r="DZ78" s="747"/>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70"/>
      <c r="BT79" s="671"/>
      <c r="BU79" s="671"/>
      <c r="BV79" s="671"/>
      <c r="BW79" s="671"/>
      <c r="BX79" s="671"/>
      <c r="BY79" s="671"/>
      <c r="BZ79" s="671"/>
      <c r="CA79" s="671"/>
      <c r="CB79" s="671"/>
      <c r="CC79" s="671"/>
      <c r="CD79" s="671"/>
      <c r="CE79" s="671"/>
      <c r="CF79" s="671"/>
      <c r="CG79" s="686"/>
      <c r="CH79" s="691"/>
      <c r="CI79" s="694"/>
      <c r="CJ79" s="694"/>
      <c r="CK79" s="694"/>
      <c r="CL79" s="710"/>
      <c r="CM79" s="691"/>
      <c r="CN79" s="694"/>
      <c r="CO79" s="694"/>
      <c r="CP79" s="694"/>
      <c r="CQ79" s="710"/>
      <c r="CR79" s="691"/>
      <c r="CS79" s="694"/>
      <c r="CT79" s="694"/>
      <c r="CU79" s="694"/>
      <c r="CV79" s="710"/>
      <c r="CW79" s="691"/>
      <c r="CX79" s="694"/>
      <c r="CY79" s="694"/>
      <c r="CZ79" s="694"/>
      <c r="DA79" s="710"/>
      <c r="DB79" s="691"/>
      <c r="DC79" s="694"/>
      <c r="DD79" s="694"/>
      <c r="DE79" s="694"/>
      <c r="DF79" s="710"/>
      <c r="DG79" s="691"/>
      <c r="DH79" s="694"/>
      <c r="DI79" s="694"/>
      <c r="DJ79" s="694"/>
      <c r="DK79" s="710"/>
      <c r="DL79" s="691"/>
      <c r="DM79" s="694"/>
      <c r="DN79" s="694"/>
      <c r="DO79" s="694"/>
      <c r="DP79" s="710"/>
      <c r="DQ79" s="691"/>
      <c r="DR79" s="694"/>
      <c r="DS79" s="694"/>
      <c r="DT79" s="694"/>
      <c r="DU79" s="710"/>
      <c r="DV79" s="670"/>
      <c r="DW79" s="671"/>
      <c r="DX79" s="671"/>
      <c r="DY79" s="671"/>
      <c r="DZ79" s="747"/>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70"/>
      <c r="BT80" s="671"/>
      <c r="BU80" s="671"/>
      <c r="BV80" s="671"/>
      <c r="BW80" s="671"/>
      <c r="BX80" s="671"/>
      <c r="BY80" s="671"/>
      <c r="BZ80" s="671"/>
      <c r="CA80" s="671"/>
      <c r="CB80" s="671"/>
      <c r="CC80" s="671"/>
      <c r="CD80" s="671"/>
      <c r="CE80" s="671"/>
      <c r="CF80" s="671"/>
      <c r="CG80" s="686"/>
      <c r="CH80" s="691"/>
      <c r="CI80" s="694"/>
      <c r="CJ80" s="694"/>
      <c r="CK80" s="694"/>
      <c r="CL80" s="710"/>
      <c r="CM80" s="691"/>
      <c r="CN80" s="694"/>
      <c r="CO80" s="694"/>
      <c r="CP80" s="694"/>
      <c r="CQ80" s="710"/>
      <c r="CR80" s="691"/>
      <c r="CS80" s="694"/>
      <c r="CT80" s="694"/>
      <c r="CU80" s="694"/>
      <c r="CV80" s="710"/>
      <c r="CW80" s="691"/>
      <c r="CX80" s="694"/>
      <c r="CY80" s="694"/>
      <c r="CZ80" s="694"/>
      <c r="DA80" s="710"/>
      <c r="DB80" s="691"/>
      <c r="DC80" s="694"/>
      <c r="DD80" s="694"/>
      <c r="DE80" s="694"/>
      <c r="DF80" s="710"/>
      <c r="DG80" s="691"/>
      <c r="DH80" s="694"/>
      <c r="DI80" s="694"/>
      <c r="DJ80" s="694"/>
      <c r="DK80" s="710"/>
      <c r="DL80" s="691"/>
      <c r="DM80" s="694"/>
      <c r="DN80" s="694"/>
      <c r="DO80" s="694"/>
      <c r="DP80" s="710"/>
      <c r="DQ80" s="691"/>
      <c r="DR80" s="694"/>
      <c r="DS80" s="694"/>
      <c r="DT80" s="694"/>
      <c r="DU80" s="710"/>
      <c r="DV80" s="670"/>
      <c r="DW80" s="671"/>
      <c r="DX80" s="671"/>
      <c r="DY80" s="671"/>
      <c r="DZ80" s="747"/>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70"/>
      <c r="BT81" s="671"/>
      <c r="BU81" s="671"/>
      <c r="BV81" s="671"/>
      <c r="BW81" s="671"/>
      <c r="BX81" s="671"/>
      <c r="BY81" s="671"/>
      <c r="BZ81" s="671"/>
      <c r="CA81" s="671"/>
      <c r="CB81" s="671"/>
      <c r="CC81" s="671"/>
      <c r="CD81" s="671"/>
      <c r="CE81" s="671"/>
      <c r="CF81" s="671"/>
      <c r="CG81" s="686"/>
      <c r="CH81" s="691"/>
      <c r="CI81" s="694"/>
      <c r="CJ81" s="694"/>
      <c r="CK81" s="694"/>
      <c r="CL81" s="710"/>
      <c r="CM81" s="691"/>
      <c r="CN81" s="694"/>
      <c r="CO81" s="694"/>
      <c r="CP81" s="694"/>
      <c r="CQ81" s="710"/>
      <c r="CR81" s="691"/>
      <c r="CS81" s="694"/>
      <c r="CT81" s="694"/>
      <c r="CU81" s="694"/>
      <c r="CV81" s="710"/>
      <c r="CW81" s="691"/>
      <c r="CX81" s="694"/>
      <c r="CY81" s="694"/>
      <c r="CZ81" s="694"/>
      <c r="DA81" s="710"/>
      <c r="DB81" s="691"/>
      <c r="DC81" s="694"/>
      <c r="DD81" s="694"/>
      <c r="DE81" s="694"/>
      <c r="DF81" s="710"/>
      <c r="DG81" s="691"/>
      <c r="DH81" s="694"/>
      <c r="DI81" s="694"/>
      <c r="DJ81" s="694"/>
      <c r="DK81" s="710"/>
      <c r="DL81" s="691"/>
      <c r="DM81" s="694"/>
      <c r="DN81" s="694"/>
      <c r="DO81" s="694"/>
      <c r="DP81" s="710"/>
      <c r="DQ81" s="691"/>
      <c r="DR81" s="694"/>
      <c r="DS81" s="694"/>
      <c r="DT81" s="694"/>
      <c r="DU81" s="710"/>
      <c r="DV81" s="670"/>
      <c r="DW81" s="671"/>
      <c r="DX81" s="671"/>
      <c r="DY81" s="671"/>
      <c r="DZ81" s="747"/>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70"/>
      <c r="BT82" s="671"/>
      <c r="BU82" s="671"/>
      <c r="BV82" s="671"/>
      <c r="BW82" s="671"/>
      <c r="BX82" s="671"/>
      <c r="BY82" s="671"/>
      <c r="BZ82" s="671"/>
      <c r="CA82" s="671"/>
      <c r="CB82" s="671"/>
      <c r="CC82" s="671"/>
      <c r="CD82" s="671"/>
      <c r="CE82" s="671"/>
      <c r="CF82" s="671"/>
      <c r="CG82" s="686"/>
      <c r="CH82" s="691"/>
      <c r="CI82" s="694"/>
      <c r="CJ82" s="694"/>
      <c r="CK82" s="694"/>
      <c r="CL82" s="710"/>
      <c r="CM82" s="691"/>
      <c r="CN82" s="694"/>
      <c r="CO82" s="694"/>
      <c r="CP82" s="694"/>
      <c r="CQ82" s="710"/>
      <c r="CR82" s="691"/>
      <c r="CS82" s="694"/>
      <c r="CT82" s="694"/>
      <c r="CU82" s="694"/>
      <c r="CV82" s="710"/>
      <c r="CW82" s="691"/>
      <c r="CX82" s="694"/>
      <c r="CY82" s="694"/>
      <c r="CZ82" s="694"/>
      <c r="DA82" s="710"/>
      <c r="DB82" s="691"/>
      <c r="DC82" s="694"/>
      <c r="DD82" s="694"/>
      <c r="DE82" s="694"/>
      <c r="DF82" s="710"/>
      <c r="DG82" s="691"/>
      <c r="DH82" s="694"/>
      <c r="DI82" s="694"/>
      <c r="DJ82" s="694"/>
      <c r="DK82" s="710"/>
      <c r="DL82" s="691"/>
      <c r="DM82" s="694"/>
      <c r="DN82" s="694"/>
      <c r="DO82" s="694"/>
      <c r="DP82" s="710"/>
      <c r="DQ82" s="691"/>
      <c r="DR82" s="694"/>
      <c r="DS82" s="694"/>
      <c r="DT82" s="694"/>
      <c r="DU82" s="710"/>
      <c r="DV82" s="670"/>
      <c r="DW82" s="671"/>
      <c r="DX82" s="671"/>
      <c r="DY82" s="671"/>
      <c r="DZ82" s="747"/>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70"/>
      <c r="BT83" s="671"/>
      <c r="BU83" s="671"/>
      <c r="BV83" s="671"/>
      <c r="BW83" s="671"/>
      <c r="BX83" s="671"/>
      <c r="BY83" s="671"/>
      <c r="BZ83" s="671"/>
      <c r="CA83" s="671"/>
      <c r="CB83" s="671"/>
      <c r="CC83" s="671"/>
      <c r="CD83" s="671"/>
      <c r="CE83" s="671"/>
      <c r="CF83" s="671"/>
      <c r="CG83" s="686"/>
      <c r="CH83" s="691"/>
      <c r="CI83" s="694"/>
      <c r="CJ83" s="694"/>
      <c r="CK83" s="694"/>
      <c r="CL83" s="710"/>
      <c r="CM83" s="691"/>
      <c r="CN83" s="694"/>
      <c r="CO83" s="694"/>
      <c r="CP83" s="694"/>
      <c r="CQ83" s="710"/>
      <c r="CR83" s="691"/>
      <c r="CS83" s="694"/>
      <c r="CT83" s="694"/>
      <c r="CU83" s="694"/>
      <c r="CV83" s="710"/>
      <c r="CW83" s="691"/>
      <c r="CX83" s="694"/>
      <c r="CY83" s="694"/>
      <c r="CZ83" s="694"/>
      <c r="DA83" s="710"/>
      <c r="DB83" s="691"/>
      <c r="DC83" s="694"/>
      <c r="DD83" s="694"/>
      <c r="DE83" s="694"/>
      <c r="DF83" s="710"/>
      <c r="DG83" s="691"/>
      <c r="DH83" s="694"/>
      <c r="DI83" s="694"/>
      <c r="DJ83" s="694"/>
      <c r="DK83" s="710"/>
      <c r="DL83" s="691"/>
      <c r="DM83" s="694"/>
      <c r="DN83" s="694"/>
      <c r="DO83" s="694"/>
      <c r="DP83" s="710"/>
      <c r="DQ83" s="691"/>
      <c r="DR83" s="694"/>
      <c r="DS83" s="694"/>
      <c r="DT83" s="694"/>
      <c r="DU83" s="710"/>
      <c r="DV83" s="670"/>
      <c r="DW83" s="671"/>
      <c r="DX83" s="671"/>
      <c r="DY83" s="671"/>
      <c r="DZ83" s="747"/>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70"/>
      <c r="BT84" s="671"/>
      <c r="BU84" s="671"/>
      <c r="BV84" s="671"/>
      <c r="BW84" s="671"/>
      <c r="BX84" s="671"/>
      <c r="BY84" s="671"/>
      <c r="BZ84" s="671"/>
      <c r="CA84" s="671"/>
      <c r="CB84" s="671"/>
      <c r="CC84" s="671"/>
      <c r="CD84" s="671"/>
      <c r="CE84" s="671"/>
      <c r="CF84" s="671"/>
      <c r="CG84" s="686"/>
      <c r="CH84" s="691"/>
      <c r="CI84" s="694"/>
      <c r="CJ84" s="694"/>
      <c r="CK84" s="694"/>
      <c r="CL84" s="710"/>
      <c r="CM84" s="691"/>
      <c r="CN84" s="694"/>
      <c r="CO84" s="694"/>
      <c r="CP84" s="694"/>
      <c r="CQ84" s="710"/>
      <c r="CR84" s="691"/>
      <c r="CS84" s="694"/>
      <c r="CT84" s="694"/>
      <c r="CU84" s="694"/>
      <c r="CV84" s="710"/>
      <c r="CW84" s="691"/>
      <c r="CX84" s="694"/>
      <c r="CY84" s="694"/>
      <c r="CZ84" s="694"/>
      <c r="DA84" s="710"/>
      <c r="DB84" s="691"/>
      <c r="DC84" s="694"/>
      <c r="DD84" s="694"/>
      <c r="DE84" s="694"/>
      <c r="DF84" s="710"/>
      <c r="DG84" s="691"/>
      <c r="DH84" s="694"/>
      <c r="DI84" s="694"/>
      <c r="DJ84" s="694"/>
      <c r="DK84" s="710"/>
      <c r="DL84" s="691"/>
      <c r="DM84" s="694"/>
      <c r="DN84" s="694"/>
      <c r="DO84" s="694"/>
      <c r="DP84" s="710"/>
      <c r="DQ84" s="691"/>
      <c r="DR84" s="694"/>
      <c r="DS84" s="694"/>
      <c r="DT84" s="694"/>
      <c r="DU84" s="710"/>
      <c r="DV84" s="670"/>
      <c r="DW84" s="671"/>
      <c r="DX84" s="671"/>
      <c r="DY84" s="671"/>
      <c r="DZ84" s="747"/>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70"/>
      <c r="BT85" s="671"/>
      <c r="BU85" s="671"/>
      <c r="BV85" s="671"/>
      <c r="BW85" s="671"/>
      <c r="BX85" s="671"/>
      <c r="BY85" s="671"/>
      <c r="BZ85" s="671"/>
      <c r="CA85" s="671"/>
      <c r="CB85" s="671"/>
      <c r="CC85" s="671"/>
      <c r="CD85" s="671"/>
      <c r="CE85" s="671"/>
      <c r="CF85" s="671"/>
      <c r="CG85" s="686"/>
      <c r="CH85" s="691"/>
      <c r="CI85" s="694"/>
      <c r="CJ85" s="694"/>
      <c r="CK85" s="694"/>
      <c r="CL85" s="710"/>
      <c r="CM85" s="691"/>
      <c r="CN85" s="694"/>
      <c r="CO85" s="694"/>
      <c r="CP85" s="694"/>
      <c r="CQ85" s="710"/>
      <c r="CR85" s="691"/>
      <c r="CS85" s="694"/>
      <c r="CT85" s="694"/>
      <c r="CU85" s="694"/>
      <c r="CV85" s="710"/>
      <c r="CW85" s="691"/>
      <c r="CX85" s="694"/>
      <c r="CY85" s="694"/>
      <c r="CZ85" s="694"/>
      <c r="DA85" s="710"/>
      <c r="DB85" s="691"/>
      <c r="DC85" s="694"/>
      <c r="DD85" s="694"/>
      <c r="DE85" s="694"/>
      <c r="DF85" s="710"/>
      <c r="DG85" s="691"/>
      <c r="DH85" s="694"/>
      <c r="DI85" s="694"/>
      <c r="DJ85" s="694"/>
      <c r="DK85" s="710"/>
      <c r="DL85" s="691"/>
      <c r="DM85" s="694"/>
      <c r="DN85" s="694"/>
      <c r="DO85" s="694"/>
      <c r="DP85" s="710"/>
      <c r="DQ85" s="691"/>
      <c r="DR85" s="694"/>
      <c r="DS85" s="694"/>
      <c r="DT85" s="694"/>
      <c r="DU85" s="710"/>
      <c r="DV85" s="670"/>
      <c r="DW85" s="671"/>
      <c r="DX85" s="671"/>
      <c r="DY85" s="671"/>
      <c r="DZ85" s="747"/>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70"/>
      <c r="BT86" s="671"/>
      <c r="BU86" s="671"/>
      <c r="BV86" s="671"/>
      <c r="BW86" s="671"/>
      <c r="BX86" s="671"/>
      <c r="BY86" s="671"/>
      <c r="BZ86" s="671"/>
      <c r="CA86" s="671"/>
      <c r="CB86" s="671"/>
      <c r="CC86" s="671"/>
      <c r="CD86" s="671"/>
      <c r="CE86" s="671"/>
      <c r="CF86" s="671"/>
      <c r="CG86" s="686"/>
      <c r="CH86" s="691"/>
      <c r="CI86" s="694"/>
      <c r="CJ86" s="694"/>
      <c r="CK86" s="694"/>
      <c r="CL86" s="710"/>
      <c r="CM86" s="691"/>
      <c r="CN86" s="694"/>
      <c r="CO86" s="694"/>
      <c r="CP86" s="694"/>
      <c r="CQ86" s="710"/>
      <c r="CR86" s="691"/>
      <c r="CS86" s="694"/>
      <c r="CT86" s="694"/>
      <c r="CU86" s="694"/>
      <c r="CV86" s="710"/>
      <c r="CW86" s="691"/>
      <c r="CX86" s="694"/>
      <c r="CY86" s="694"/>
      <c r="CZ86" s="694"/>
      <c r="DA86" s="710"/>
      <c r="DB86" s="691"/>
      <c r="DC86" s="694"/>
      <c r="DD86" s="694"/>
      <c r="DE86" s="694"/>
      <c r="DF86" s="710"/>
      <c r="DG86" s="691"/>
      <c r="DH86" s="694"/>
      <c r="DI86" s="694"/>
      <c r="DJ86" s="694"/>
      <c r="DK86" s="710"/>
      <c r="DL86" s="691"/>
      <c r="DM86" s="694"/>
      <c r="DN86" s="694"/>
      <c r="DO86" s="694"/>
      <c r="DP86" s="710"/>
      <c r="DQ86" s="691"/>
      <c r="DR86" s="694"/>
      <c r="DS86" s="694"/>
      <c r="DT86" s="694"/>
      <c r="DU86" s="710"/>
      <c r="DV86" s="670"/>
      <c r="DW86" s="671"/>
      <c r="DX86" s="671"/>
      <c r="DY86" s="671"/>
      <c r="DZ86" s="747"/>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70"/>
      <c r="BT87" s="671"/>
      <c r="BU87" s="671"/>
      <c r="BV87" s="671"/>
      <c r="BW87" s="671"/>
      <c r="BX87" s="671"/>
      <c r="BY87" s="671"/>
      <c r="BZ87" s="671"/>
      <c r="CA87" s="671"/>
      <c r="CB87" s="671"/>
      <c r="CC87" s="671"/>
      <c r="CD87" s="671"/>
      <c r="CE87" s="671"/>
      <c r="CF87" s="671"/>
      <c r="CG87" s="686"/>
      <c r="CH87" s="691"/>
      <c r="CI87" s="694"/>
      <c r="CJ87" s="694"/>
      <c r="CK87" s="694"/>
      <c r="CL87" s="710"/>
      <c r="CM87" s="691"/>
      <c r="CN87" s="694"/>
      <c r="CO87" s="694"/>
      <c r="CP87" s="694"/>
      <c r="CQ87" s="710"/>
      <c r="CR87" s="691"/>
      <c r="CS87" s="694"/>
      <c r="CT87" s="694"/>
      <c r="CU87" s="694"/>
      <c r="CV87" s="710"/>
      <c r="CW87" s="691"/>
      <c r="CX87" s="694"/>
      <c r="CY87" s="694"/>
      <c r="CZ87" s="694"/>
      <c r="DA87" s="710"/>
      <c r="DB87" s="691"/>
      <c r="DC87" s="694"/>
      <c r="DD87" s="694"/>
      <c r="DE87" s="694"/>
      <c r="DF87" s="710"/>
      <c r="DG87" s="691"/>
      <c r="DH87" s="694"/>
      <c r="DI87" s="694"/>
      <c r="DJ87" s="694"/>
      <c r="DK87" s="710"/>
      <c r="DL87" s="691"/>
      <c r="DM87" s="694"/>
      <c r="DN87" s="694"/>
      <c r="DO87" s="694"/>
      <c r="DP87" s="710"/>
      <c r="DQ87" s="691"/>
      <c r="DR87" s="694"/>
      <c r="DS87" s="694"/>
      <c r="DT87" s="694"/>
      <c r="DU87" s="710"/>
      <c r="DV87" s="670"/>
      <c r="DW87" s="671"/>
      <c r="DX87" s="671"/>
      <c r="DY87" s="671"/>
      <c r="DZ87" s="747"/>
      <c r="EA87" s="373"/>
    </row>
    <row r="88" spans="1:131" s="370" customFormat="1" ht="26.25" customHeight="1">
      <c r="A88" s="382" t="s">
        <v>252</v>
      </c>
      <c r="B88" s="411" t="s">
        <v>184</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603</v>
      </c>
      <c r="AG88" s="466"/>
      <c r="AH88" s="466"/>
      <c r="AI88" s="466"/>
      <c r="AJ88" s="466"/>
      <c r="AK88" s="469"/>
      <c r="AL88" s="469"/>
      <c r="AM88" s="469"/>
      <c r="AN88" s="469"/>
      <c r="AO88" s="469"/>
      <c r="AP88" s="466">
        <v>2308</v>
      </c>
      <c r="AQ88" s="466"/>
      <c r="AR88" s="466"/>
      <c r="AS88" s="466"/>
      <c r="AT88" s="466"/>
      <c r="AU88" s="466">
        <v>109</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70"/>
      <c r="BT88" s="671"/>
      <c r="BU88" s="671"/>
      <c r="BV88" s="671"/>
      <c r="BW88" s="671"/>
      <c r="BX88" s="671"/>
      <c r="BY88" s="671"/>
      <c r="BZ88" s="671"/>
      <c r="CA88" s="671"/>
      <c r="CB88" s="671"/>
      <c r="CC88" s="671"/>
      <c r="CD88" s="671"/>
      <c r="CE88" s="671"/>
      <c r="CF88" s="671"/>
      <c r="CG88" s="686"/>
      <c r="CH88" s="691"/>
      <c r="CI88" s="694"/>
      <c r="CJ88" s="694"/>
      <c r="CK88" s="694"/>
      <c r="CL88" s="710"/>
      <c r="CM88" s="691"/>
      <c r="CN88" s="694"/>
      <c r="CO88" s="694"/>
      <c r="CP88" s="694"/>
      <c r="CQ88" s="710"/>
      <c r="CR88" s="691"/>
      <c r="CS88" s="694"/>
      <c r="CT88" s="694"/>
      <c r="CU88" s="694"/>
      <c r="CV88" s="710"/>
      <c r="CW88" s="691"/>
      <c r="CX88" s="694"/>
      <c r="CY88" s="694"/>
      <c r="CZ88" s="694"/>
      <c r="DA88" s="710"/>
      <c r="DB88" s="691"/>
      <c r="DC88" s="694"/>
      <c r="DD88" s="694"/>
      <c r="DE88" s="694"/>
      <c r="DF88" s="710"/>
      <c r="DG88" s="691"/>
      <c r="DH88" s="694"/>
      <c r="DI88" s="694"/>
      <c r="DJ88" s="694"/>
      <c r="DK88" s="710"/>
      <c r="DL88" s="691"/>
      <c r="DM88" s="694"/>
      <c r="DN88" s="694"/>
      <c r="DO88" s="694"/>
      <c r="DP88" s="710"/>
      <c r="DQ88" s="691"/>
      <c r="DR88" s="694"/>
      <c r="DS88" s="694"/>
      <c r="DT88" s="694"/>
      <c r="DU88" s="710"/>
      <c r="DV88" s="670"/>
      <c r="DW88" s="671"/>
      <c r="DX88" s="671"/>
      <c r="DY88" s="671"/>
      <c r="DZ88" s="747"/>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70"/>
      <c r="BT89" s="671"/>
      <c r="BU89" s="671"/>
      <c r="BV89" s="671"/>
      <c r="BW89" s="671"/>
      <c r="BX89" s="671"/>
      <c r="BY89" s="671"/>
      <c r="BZ89" s="671"/>
      <c r="CA89" s="671"/>
      <c r="CB89" s="671"/>
      <c r="CC89" s="671"/>
      <c r="CD89" s="671"/>
      <c r="CE89" s="671"/>
      <c r="CF89" s="671"/>
      <c r="CG89" s="686"/>
      <c r="CH89" s="691"/>
      <c r="CI89" s="694"/>
      <c r="CJ89" s="694"/>
      <c r="CK89" s="694"/>
      <c r="CL89" s="710"/>
      <c r="CM89" s="691"/>
      <c r="CN89" s="694"/>
      <c r="CO89" s="694"/>
      <c r="CP89" s="694"/>
      <c r="CQ89" s="710"/>
      <c r="CR89" s="691"/>
      <c r="CS89" s="694"/>
      <c r="CT89" s="694"/>
      <c r="CU89" s="694"/>
      <c r="CV89" s="710"/>
      <c r="CW89" s="691"/>
      <c r="CX89" s="694"/>
      <c r="CY89" s="694"/>
      <c r="CZ89" s="694"/>
      <c r="DA89" s="710"/>
      <c r="DB89" s="691"/>
      <c r="DC89" s="694"/>
      <c r="DD89" s="694"/>
      <c r="DE89" s="694"/>
      <c r="DF89" s="710"/>
      <c r="DG89" s="691"/>
      <c r="DH89" s="694"/>
      <c r="DI89" s="694"/>
      <c r="DJ89" s="694"/>
      <c r="DK89" s="710"/>
      <c r="DL89" s="691"/>
      <c r="DM89" s="694"/>
      <c r="DN89" s="694"/>
      <c r="DO89" s="694"/>
      <c r="DP89" s="710"/>
      <c r="DQ89" s="691"/>
      <c r="DR89" s="694"/>
      <c r="DS89" s="694"/>
      <c r="DT89" s="694"/>
      <c r="DU89" s="710"/>
      <c r="DV89" s="670"/>
      <c r="DW89" s="671"/>
      <c r="DX89" s="671"/>
      <c r="DY89" s="671"/>
      <c r="DZ89" s="747"/>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70"/>
      <c r="BT90" s="671"/>
      <c r="BU90" s="671"/>
      <c r="BV90" s="671"/>
      <c r="BW90" s="671"/>
      <c r="BX90" s="671"/>
      <c r="BY90" s="671"/>
      <c r="BZ90" s="671"/>
      <c r="CA90" s="671"/>
      <c r="CB90" s="671"/>
      <c r="CC90" s="671"/>
      <c r="CD90" s="671"/>
      <c r="CE90" s="671"/>
      <c r="CF90" s="671"/>
      <c r="CG90" s="686"/>
      <c r="CH90" s="691"/>
      <c r="CI90" s="694"/>
      <c r="CJ90" s="694"/>
      <c r="CK90" s="694"/>
      <c r="CL90" s="710"/>
      <c r="CM90" s="691"/>
      <c r="CN90" s="694"/>
      <c r="CO90" s="694"/>
      <c r="CP90" s="694"/>
      <c r="CQ90" s="710"/>
      <c r="CR90" s="691"/>
      <c r="CS90" s="694"/>
      <c r="CT90" s="694"/>
      <c r="CU90" s="694"/>
      <c r="CV90" s="710"/>
      <c r="CW90" s="691"/>
      <c r="CX90" s="694"/>
      <c r="CY90" s="694"/>
      <c r="CZ90" s="694"/>
      <c r="DA90" s="710"/>
      <c r="DB90" s="691"/>
      <c r="DC90" s="694"/>
      <c r="DD90" s="694"/>
      <c r="DE90" s="694"/>
      <c r="DF90" s="710"/>
      <c r="DG90" s="691"/>
      <c r="DH90" s="694"/>
      <c r="DI90" s="694"/>
      <c r="DJ90" s="694"/>
      <c r="DK90" s="710"/>
      <c r="DL90" s="691"/>
      <c r="DM90" s="694"/>
      <c r="DN90" s="694"/>
      <c r="DO90" s="694"/>
      <c r="DP90" s="710"/>
      <c r="DQ90" s="691"/>
      <c r="DR90" s="694"/>
      <c r="DS90" s="694"/>
      <c r="DT90" s="694"/>
      <c r="DU90" s="710"/>
      <c r="DV90" s="670"/>
      <c r="DW90" s="671"/>
      <c r="DX90" s="671"/>
      <c r="DY90" s="671"/>
      <c r="DZ90" s="747"/>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70"/>
      <c r="BT91" s="671"/>
      <c r="BU91" s="671"/>
      <c r="BV91" s="671"/>
      <c r="BW91" s="671"/>
      <c r="BX91" s="671"/>
      <c r="BY91" s="671"/>
      <c r="BZ91" s="671"/>
      <c r="CA91" s="671"/>
      <c r="CB91" s="671"/>
      <c r="CC91" s="671"/>
      <c r="CD91" s="671"/>
      <c r="CE91" s="671"/>
      <c r="CF91" s="671"/>
      <c r="CG91" s="686"/>
      <c r="CH91" s="691"/>
      <c r="CI91" s="694"/>
      <c r="CJ91" s="694"/>
      <c r="CK91" s="694"/>
      <c r="CL91" s="710"/>
      <c r="CM91" s="691"/>
      <c r="CN91" s="694"/>
      <c r="CO91" s="694"/>
      <c r="CP91" s="694"/>
      <c r="CQ91" s="710"/>
      <c r="CR91" s="691"/>
      <c r="CS91" s="694"/>
      <c r="CT91" s="694"/>
      <c r="CU91" s="694"/>
      <c r="CV91" s="710"/>
      <c r="CW91" s="691"/>
      <c r="CX91" s="694"/>
      <c r="CY91" s="694"/>
      <c r="CZ91" s="694"/>
      <c r="DA91" s="710"/>
      <c r="DB91" s="691"/>
      <c r="DC91" s="694"/>
      <c r="DD91" s="694"/>
      <c r="DE91" s="694"/>
      <c r="DF91" s="710"/>
      <c r="DG91" s="691"/>
      <c r="DH91" s="694"/>
      <c r="DI91" s="694"/>
      <c r="DJ91" s="694"/>
      <c r="DK91" s="710"/>
      <c r="DL91" s="691"/>
      <c r="DM91" s="694"/>
      <c r="DN91" s="694"/>
      <c r="DO91" s="694"/>
      <c r="DP91" s="710"/>
      <c r="DQ91" s="691"/>
      <c r="DR91" s="694"/>
      <c r="DS91" s="694"/>
      <c r="DT91" s="694"/>
      <c r="DU91" s="710"/>
      <c r="DV91" s="670"/>
      <c r="DW91" s="671"/>
      <c r="DX91" s="671"/>
      <c r="DY91" s="671"/>
      <c r="DZ91" s="747"/>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70"/>
      <c r="BT92" s="671"/>
      <c r="BU92" s="671"/>
      <c r="BV92" s="671"/>
      <c r="BW92" s="671"/>
      <c r="BX92" s="671"/>
      <c r="BY92" s="671"/>
      <c r="BZ92" s="671"/>
      <c r="CA92" s="671"/>
      <c r="CB92" s="671"/>
      <c r="CC92" s="671"/>
      <c r="CD92" s="671"/>
      <c r="CE92" s="671"/>
      <c r="CF92" s="671"/>
      <c r="CG92" s="686"/>
      <c r="CH92" s="691"/>
      <c r="CI92" s="694"/>
      <c r="CJ92" s="694"/>
      <c r="CK92" s="694"/>
      <c r="CL92" s="710"/>
      <c r="CM92" s="691"/>
      <c r="CN92" s="694"/>
      <c r="CO92" s="694"/>
      <c r="CP92" s="694"/>
      <c r="CQ92" s="710"/>
      <c r="CR92" s="691"/>
      <c r="CS92" s="694"/>
      <c r="CT92" s="694"/>
      <c r="CU92" s="694"/>
      <c r="CV92" s="710"/>
      <c r="CW92" s="691"/>
      <c r="CX92" s="694"/>
      <c r="CY92" s="694"/>
      <c r="CZ92" s="694"/>
      <c r="DA92" s="710"/>
      <c r="DB92" s="691"/>
      <c r="DC92" s="694"/>
      <c r="DD92" s="694"/>
      <c r="DE92" s="694"/>
      <c r="DF92" s="710"/>
      <c r="DG92" s="691"/>
      <c r="DH92" s="694"/>
      <c r="DI92" s="694"/>
      <c r="DJ92" s="694"/>
      <c r="DK92" s="710"/>
      <c r="DL92" s="691"/>
      <c r="DM92" s="694"/>
      <c r="DN92" s="694"/>
      <c r="DO92" s="694"/>
      <c r="DP92" s="710"/>
      <c r="DQ92" s="691"/>
      <c r="DR92" s="694"/>
      <c r="DS92" s="694"/>
      <c r="DT92" s="694"/>
      <c r="DU92" s="710"/>
      <c r="DV92" s="670"/>
      <c r="DW92" s="671"/>
      <c r="DX92" s="671"/>
      <c r="DY92" s="671"/>
      <c r="DZ92" s="747"/>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70"/>
      <c r="BT93" s="671"/>
      <c r="BU93" s="671"/>
      <c r="BV93" s="671"/>
      <c r="BW93" s="671"/>
      <c r="BX93" s="671"/>
      <c r="BY93" s="671"/>
      <c r="BZ93" s="671"/>
      <c r="CA93" s="671"/>
      <c r="CB93" s="671"/>
      <c r="CC93" s="671"/>
      <c r="CD93" s="671"/>
      <c r="CE93" s="671"/>
      <c r="CF93" s="671"/>
      <c r="CG93" s="686"/>
      <c r="CH93" s="691"/>
      <c r="CI93" s="694"/>
      <c r="CJ93" s="694"/>
      <c r="CK93" s="694"/>
      <c r="CL93" s="710"/>
      <c r="CM93" s="691"/>
      <c r="CN93" s="694"/>
      <c r="CO93" s="694"/>
      <c r="CP93" s="694"/>
      <c r="CQ93" s="710"/>
      <c r="CR93" s="691"/>
      <c r="CS93" s="694"/>
      <c r="CT93" s="694"/>
      <c r="CU93" s="694"/>
      <c r="CV93" s="710"/>
      <c r="CW93" s="691"/>
      <c r="CX93" s="694"/>
      <c r="CY93" s="694"/>
      <c r="CZ93" s="694"/>
      <c r="DA93" s="710"/>
      <c r="DB93" s="691"/>
      <c r="DC93" s="694"/>
      <c r="DD93" s="694"/>
      <c r="DE93" s="694"/>
      <c r="DF93" s="710"/>
      <c r="DG93" s="691"/>
      <c r="DH93" s="694"/>
      <c r="DI93" s="694"/>
      <c r="DJ93" s="694"/>
      <c r="DK93" s="710"/>
      <c r="DL93" s="691"/>
      <c r="DM93" s="694"/>
      <c r="DN93" s="694"/>
      <c r="DO93" s="694"/>
      <c r="DP93" s="710"/>
      <c r="DQ93" s="691"/>
      <c r="DR93" s="694"/>
      <c r="DS93" s="694"/>
      <c r="DT93" s="694"/>
      <c r="DU93" s="710"/>
      <c r="DV93" s="670"/>
      <c r="DW93" s="671"/>
      <c r="DX93" s="671"/>
      <c r="DY93" s="671"/>
      <c r="DZ93" s="747"/>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70"/>
      <c r="BT94" s="671"/>
      <c r="BU94" s="671"/>
      <c r="BV94" s="671"/>
      <c r="BW94" s="671"/>
      <c r="BX94" s="671"/>
      <c r="BY94" s="671"/>
      <c r="BZ94" s="671"/>
      <c r="CA94" s="671"/>
      <c r="CB94" s="671"/>
      <c r="CC94" s="671"/>
      <c r="CD94" s="671"/>
      <c r="CE94" s="671"/>
      <c r="CF94" s="671"/>
      <c r="CG94" s="686"/>
      <c r="CH94" s="691"/>
      <c r="CI94" s="694"/>
      <c r="CJ94" s="694"/>
      <c r="CK94" s="694"/>
      <c r="CL94" s="710"/>
      <c r="CM94" s="691"/>
      <c r="CN94" s="694"/>
      <c r="CO94" s="694"/>
      <c r="CP94" s="694"/>
      <c r="CQ94" s="710"/>
      <c r="CR94" s="691"/>
      <c r="CS94" s="694"/>
      <c r="CT94" s="694"/>
      <c r="CU94" s="694"/>
      <c r="CV94" s="710"/>
      <c r="CW94" s="691"/>
      <c r="CX94" s="694"/>
      <c r="CY94" s="694"/>
      <c r="CZ94" s="694"/>
      <c r="DA94" s="710"/>
      <c r="DB94" s="691"/>
      <c r="DC94" s="694"/>
      <c r="DD94" s="694"/>
      <c r="DE94" s="694"/>
      <c r="DF94" s="710"/>
      <c r="DG94" s="691"/>
      <c r="DH94" s="694"/>
      <c r="DI94" s="694"/>
      <c r="DJ94" s="694"/>
      <c r="DK94" s="710"/>
      <c r="DL94" s="691"/>
      <c r="DM94" s="694"/>
      <c r="DN94" s="694"/>
      <c r="DO94" s="694"/>
      <c r="DP94" s="710"/>
      <c r="DQ94" s="691"/>
      <c r="DR94" s="694"/>
      <c r="DS94" s="694"/>
      <c r="DT94" s="694"/>
      <c r="DU94" s="710"/>
      <c r="DV94" s="670"/>
      <c r="DW94" s="671"/>
      <c r="DX94" s="671"/>
      <c r="DY94" s="671"/>
      <c r="DZ94" s="747"/>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70"/>
      <c r="BT95" s="671"/>
      <c r="BU95" s="671"/>
      <c r="BV95" s="671"/>
      <c r="BW95" s="671"/>
      <c r="BX95" s="671"/>
      <c r="BY95" s="671"/>
      <c r="BZ95" s="671"/>
      <c r="CA95" s="671"/>
      <c r="CB95" s="671"/>
      <c r="CC95" s="671"/>
      <c r="CD95" s="671"/>
      <c r="CE95" s="671"/>
      <c r="CF95" s="671"/>
      <c r="CG95" s="686"/>
      <c r="CH95" s="691"/>
      <c r="CI95" s="694"/>
      <c r="CJ95" s="694"/>
      <c r="CK95" s="694"/>
      <c r="CL95" s="710"/>
      <c r="CM95" s="691"/>
      <c r="CN95" s="694"/>
      <c r="CO95" s="694"/>
      <c r="CP95" s="694"/>
      <c r="CQ95" s="710"/>
      <c r="CR95" s="691"/>
      <c r="CS95" s="694"/>
      <c r="CT95" s="694"/>
      <c r="CU95" s="694"/>
      <c r="CV95" s="710"/>
      <c r="CW95" s="691"/>
      <c r="CX95" s="694"/>
      <c r="CY95" s="694"/>
      <c r="CZ95" s="694"/>
      <c r="DA95" s="710"/>
      <c r="DB95" s="691"/>
      <c r="DC95" s="694"/>
      <c r="DD95" s="694"/>
      <c r="DE95" s="694"/>
      <c r="DF95" s="710"/>
      <c r="DG95" s="691"/>
      <c r="DH95" s="694"/>
      <c r="DI95" s="694"/>
      <c r="DJ95" s="694"/>
      <c r="DK95" s="710"/>
      <c r="DL95" s="691"/>
      <c r="DM95" s="694"/>
      <c r="DN95" s="694"/>
      <c r="DO95" s="694"/>
      <c r="DP95" s="710"/>
      <c r="DQ95" s="691"/>
      <c r="DR95" s="694"/>
      <c r="DS95" s="694"/>
      <c r="DT95" s="694"/>
      <c r="DU95" s="710"/>
      <c r="DV95" s="670"/>
      <c r="DW95" s="671"/>
      <c r="DX95" s="671"/>
      <c r="DY95" s="671"/>
      <c r="DZ95" s="747"/>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70"/>
      <c r="BT96" s="671"/>
      <c r="BU96" s="671"/>
      <c r="BV96" s="671"/>
      <c r="BW96" s="671"/>
      <c r="BX96" s="671"/>
      <c r="BY96" s="671"/>
      <c r="BZ96" s="671"/>
      <c r="CA96" s="671"/>
      <c r="CB96" s="671"/>
      <c r="CC96" s="671"/>
      <c r="CD96" s="671"/>
      <c r="CE96" s="671"/>
      <c r="CF96" s="671"/>
      <c r="CG96" s="686"/>
      <c r="CH96" s="691"/>
      <c r="CI96" s="694"/>
      <c r="CJ96" s="694"/>
      <c r="CK96" s="694"/>
      <c r="CL96" s="710"/>
      <c r="CM96" s="691"/>
      <c r="CN96" s="694"/>
      <c r="CO96" s="694"/>
      <c r="CP96" s="694"/>
      <c r="CQ96" s="710"/>
      <c r="CR96" s="691"/>
      <c r="CS96" s="694"/>
      <c r="CT96" s="694"/>
      <c r="CU96" s="694"/>
      <c r="CV96" s="710"/>
      <c r="CW96" s="691"/>
      <c r="CX96" s="694"/>
      <c r="CY96" s="694"/>
      <c r="CZ96" s="694"/>
      <c r="DA96" s="710"/>
      <c r="DB96" s="691"/>
      <c r="DC96" s="694"/>
      <c r="DD96" s="694"/>
      <c r="DE96" s="694"/>
      <c r="DF96" s="710"/>
      <c r="DG96" s="691"/>
      <c r="DH96" s="694"/>
      <c r="DI96" s="694"/>
      <c r="DJ96" s="694"/>
      <c r="DK96" s="710"/>
      <c r="DL96" s="691"/>
      <c r="DM96" s="694"/>
      <c r="DN96" s="694"/>
      <c r="DO96" s="694"/>
      <c r="DP96" s="710"/>
      <c r="DQ96" s="691"/>
      <c r="DR96" s="694"/>
      <c r="DS96" s="694"/>
      <c r="DT96" s="694"/>
      <c r="DU96" s="710"/>
      <c r="DV96" s="670"/>
      <c r="DW96" s="671"/>
      <c r="DX96" s="671"/>
      <c r="DY96" s="671"/>
      <c r="DZ96" s="747"/>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70"/>
      <c r="BT97" s="671"/>
      <c r="BU97" s="671"/>
      <c r="BV97" s="671"/>
      <c r="BW97" s="671"/>
      <c r="BX97" s="671"/>
      <c r="BY97" s="671"/>
      <c r="BZ97" s="671"/>
      <c r="CA97" s="671"/>
      <c r="CB97" s="671"/>
      <c r="CC97" s="671"/>
      <c r="CD97" s="671"/>
      <c r="CE97" s="671"/>
      <c r="CF97" s="671"/>
      <c r="CG97" s="686"/>
      <c r="CH97" s="691"/>
      <c r="CI97" s="694"/>
      <c r="CJ97" s="694"/>
      <c r="CK97" s="694"/>
      <c r="CL97" s="710"/>
      <c r="CM97" s="691"/>
      <c r="CN97" s="694"/>
      <c r="CO97" s="694"/>
      <c r="CP97" s="694"/>
      <c r="CQ97" s="710"/>
      <c r="CR97" s="691"/>
      <c r="CS97" s="694"/>
      <c r="CT97" s="694"/>
      <c r="CU97" s="694"/>
      <c r="CV97" s="710"/>
      <c r="CW97" s="691"/>
      <c r="CX97" s="694"/>
      <c r="CY97" s="694"/>
      <c r="CZ97" s="694"/>
      <c r="DA97" s="710"/>
      <c r="DB97" s="691"/>
      <c r="DC97" s="694"/>
      <c r="DD97" s="694"/>
      <c r="DE97" s="694"/>
      <c r="DF97" s="710"/>
      <c r="DG97" s="691"/>
      <c r="DH97" s="694"/>
      <c r="DI97" s="694"/>
      <c r="DJ97" s="694"/>
      <c r="DK97" s="710"/>
      <c r="DL97" s="691"/>
      <c r="DM97" s="694"/>
      <c r="DN97" s="694"/>
      <c r="DO97" s="694"/>
      <c r="DP97" s="710"/>
      <c r="DQ97" s="691"/>
      <c r="DR97" s="694"/>
      <c r="DS97" s="694"/>
      <c r="DT97" s="694"/>
      <c r="DU97" s="710"/>
      <c r="DV97" s="670"/>
      <c r="DW97" s="671"/>
      <c r="DX97" s="671"/>
      <c r="DY97" s="671"/>
      <c r="DZ97" s="747"/>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70"/>
      <c r="BT98" s="671"/>
      <c r="BU98" s="671"/>
      <c r="BV98" s="671"/>
      <c r="BW98" s="671"/>
      <c r="BX98" s="671"/>
      <c r="BY98" s="671"/>
      <c r="BZ98" s="671"/>
      <c r="CA98" s="671"/>
      <c r="CB98" s="671"/>
      <c r="CC98" s="671"/>
      <c r="CD98" s="671"/>
      <c r="CE98" s="671"/>
      <c r="CF98" s="671"/>
      <c r="CG98" s="686"/>
      <c r="CH98" s="691"/>
      <c r="CI98" s="694"/>
      <c r="CJ98" s="694"/>
      <c r="CK98" s="694"/>
      <c r="CL98" s="710"/>
      <c r="CM98" s="691"/>
      <c r="CN98" s="694"/>
      <c r="CO98" s="694"/>
      <c r="CP98" s="694"/>
      <c r="CQ98" s="710"/>
      <c r="CR98" s="691"/>
      <c r="CS98" s="694"/>
      <c r="CT98" s="694"/>
      <c r="CU98" s="694"/>
      <c r="CV98" s="710"/>
      <c r="CW98" s="691"/>
      <c r="CX98" s="694"/>
      <c r="CY98" s="694"/>
      <c r="CZ98" s="694"/>
      <c r="DA98" s="710"/>
      <c r="DB98" s="691"/>
      <c r="DC98" s="694"/>
      <c r="DD98" s="694"/>
      <c r="DE98" s="694"/>
      <c r="DF98" s="710"/>
      <c r="DG98" s="691"/>
      <c r="DH98" s="694"/>
      <c r="DI98" s="694"/>
      <c r="DJ98" s="694"/>
      <c r="DK98" s="710"/>
      <c r="DL98" s="691"/>
      <c r="DM98" s="694"/>
      <c r="DN98" s="694"/>
      <c r="DO98" s="694"/>
      <c r="DP98" s="710"/>
      <c r="DQ98" s="691"/>
      <c r="DR98" s="694"/>
      <c r="DS98" s="694"/>
      <c r="DT98" s="694"/>
      <c r="DU98" s="710"/>
      <c r="DV98" s="670"/>
      <c r="DW98" s="671"/>
      <c r="DX98" s="671"/>
      <c r="DY98" s="671"/>
      <c r="DZ98" s="747"/>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70"/>
      <c r="BT99" s="671"/>
      <c r="BU99" s="671"/>
      <c r="BV99" s="671"/>
      <c r="BW99" s="671"/>
      <c r="BX99" s="671"/>
      <c r="BY99" s="671"/>
      <c r="BZ99" s="671"/>
      <c r="CA99" s="671"/>
      <c r="CB99" s="671"/>
      <c r="CC99" s="671"/>
      <c r="CD99" s="671"/>
      <c r="CE99" s="671"/>
      <c r="CF99" s="671"/>
      <c r="CG99" s="686"/>
      <c r="CH99" s="691"/>
      <c r="CI99" s="694"/>
      <c r="CJ99" s="694"/>
      <c r="CK99" s="694"/>
      <c r="CL99" s="710"/>
      <c r="CM99" s="691"/>
      <c r="CN99" s="694"/>
      <c r="CO99" s="694"/>
      <c r="CP99" s="694"/>
      <c r="CQ99" s="710"/>
      <c r="CR99" s="691"/>
      <c r="CS99" s="694"/>
      <c r="CT99" s="694"/>
      <c r="CU99" s="694"/>
      <c r="CV99" s="710"/>
      <c r="CW99" s="691"/>
      <c r="CX99" s="694"/>
      <c r="CY99" s="694"/>
      <c r="CZ99" s="694"/>
      <c r="DA99" s="710"/>
      <c r="DB99" s="691"/>
      <c r="DC99" s="694"/>
      <c r="DD99" s="694"/>
      <c r="DE99" s="694"/>
      <c r="DF99" s="710"/>
      <c r="DG99" s="691"/>
      <c r="DH99" s="694"/>
      <c r="DI99" s="694"/>
      <c r="DJ99" s="694"/>
      <c r="DK99" s="710"/>
      <c r="DL99" s="691"/>
      <c r="DM99" s="694"/>
      <c r="DN99" s="694"/>
      <c r="DO99" s="694"/>
      <c r="DP99" s="710"/>
      <c r="DQ99" s="691"/>
      <c r="DR99" s="694"/>
      <c r="DS99" s="694"/>
      <c r="DT99" s="694"/>
      <c r="DU99" s="710"/>
      <c r="DV99" s="670"/>
      <c r="DW99" s="671"/>
      <c r="DX99" s="671"/>
      <c r="DY99" s="671"/>
      <c r="DZ99" s="747"/>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70"/>
      <c r="BT100" s="671"/>
      <c r="BU100" s="671"/>
      <c r="BV100" s="671"/>
      <c r="BW100" s="671"/>
      <c r="BX100" s="671"/>
      <c r="BY100" s="671"/>
      <c r="BZ100" s="671"/>
      <c r="CA100" s="671"/>
      <c r="CB100" s="671"/>
      <c r="CC100" s="671"/>
      <c r="CD100" s="671"/>
      <c r="CE100" s="671"/>
      <c r="CF100" s="671"/>
      <c r="CG100" s="686"/>
      <c r="CH100" s="691"/>
      <c r="CI100" s="694"/>
      <c r="CJ100" s="694"/>
      <c r="CK100" s="694"/>
      <c r="CL100" s="710"/>
      <c r="CM100" s="691"/>
      <c r="CN100" s="694"/>
      <c r="CO100" s="694"/>
      <c r="CP100" s="694"/>
      <c r="CQ100" s="710"/>
      <c r="CR100" s="691"/>
      <c r="CS100" s="694"/>
      <c r="CT100" s="694"/>
      <c r="CU100" s="694"/>
      <c r="CV100" s="710"/>
      <c r="CW100" s="691"/>
      <c r="CX100" s="694"/>
      <c r="CY100" s="694"/>
      <c r="CZ100" s="694"/>
      <c r="DA100" s="710"/>
      <c r="DB100" s="691"/>
      <c r="DC100" s="694"/>
      <c r="DD100" s="694"/>
      <c r="DE100" s="694"/>
      <c r="DF100" s="710"/>
      <c r="DG100" s="691"/>
      <c r="DH100" s="694"/>
      <c r="DI100" s="694"/>
      <c r="DJ100" s="694"/>
      <c r="DK100" s="710"/>
      <c r="DL100" s="691"/>
      <c r="DM100" s="694"/>
      <c r="DN100" s="694"/>
      <c r="DO100" s="694"/>
      <c r="DP100" s="710"/>
      <c r="DQ100" s="691"/>
      <c r="DR100" s="694"/>
      <c r="DS100" s="694"/>
      <c r="DT100" s="694"/>
      <c r="DU100" s="710"/>
      <c r="DV100" s="670"/>
      <c r="DW100" s="671"/>
      <c r="DX100" s="671"/>
      <c r="DY100" s="671"/>
      <c r="DZ100" s="747"/>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70"/>
      <c r="BT101" s="671"/>
      <c r="BU101" s="671"/>
      <c r="BV101" s="671"/>
      <c r="BW101" s="671"/>
      <c r="BX101" s="671"/>
      <c r="BY101" s="671"/>
      <c r="BZ101" s="671"/>
      <c r="CA101" s="671"/>
      <c r="CB101" s="671"/>
      <c r="CC101" s="671"/>
      <c r="CD101" s="671"/>
      <c r="CE101" s="671"/>
      <c r="CF101" s="671"/>
      <c r="CG101" s="686"/>
      <c r="CH101" s="691"/>
      <c r="CI101" s="694"/>
      <c r="CJ101" s="694"/>
      <c r="CK101" s="694"/>
      <c r="CL101" s="710"/>
      <c r="CM101" s="691"/>
      <c r="CN101" s="694"/>
      <c r="CO101" s="694"/>
      <c r="CP101" s="694"/>
      <c r="CQ101" s="710"/>
      <c r="CR101" s="691"/>
      <c r="CS101" s="694"/>
      <c r="CT101" s="694"/>
      <c r="CU101" s="694"/>
      <c r="CV101" s="710"/>
      <c r="CW101" s="691"/>
      <c r="CX101" s="694"/>
      <c r="CY101" s="694"/>
      <c r="CZ101" s="694"/>
      <c r="DA101" s="710"/>
      <c r="DB101" s="691"/>
      <c r="DC101" s="694"/>
      <c r="DD101" s="694"/>
      <c r="DE101" s="694"/>
      <c r="DF101" s="710"/>
      <c r="DG101" s="691"/>
      <c r="DH101" s="694"/>
      <c r="DI101" s="694"/>
      <c r="DJ101" s="694"/>
      <c r="DK101" s="710"/>
      <c r="DL101" s="691"/>
      <c r="DM101" s="694"/>
      <c r="DN101" s="694"/>
      <c r="DO101" s="694"/>
      <c r="DP101" s="710"/>
      <c r="DQ101" s="691"/>
      <c r="DR101" s="694"/>
      <c r="DS101" s="694"/>
      <c r="DT101" s="694"/>
      <c r="DU101" s="710"/>
      <c r="DV101" s="670"/>
      <c r="DW101" s="671"/>
      <c r="DX101" s="671"/>
      <c r="DY101" s="671"/>
      <c r="DZ101" s="747"/>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252</v>
      </c>
      <c r="BR102" s="411" t="s">
        <v>442</v>
      </c>
      <c r="BS102" s="431"/>
      <c r="BT102" s="431"/>
      <c r="BU102" s="431"/>
      <c r="BV102" s="431"/>
      <c r="BW102" s="431"/>
      <c r="BX102" s="431"/>
      <c r="BY102" s="431"/>
      <c r="BZ102" s="431"/>
      <c r="CA102" s="431"/>
      <c r="CB102" s="431"/>
      <c r="CC102" s="431"/>
      <c r="CD102" s="431"/>
      <c r="CE102" s="431"/>
      <c r="CF102" s="431"/>
      <c r="CG102" s="447"/>
      <c r="CH102" s="692"/>
      <c r="CI102" s="695"/>
      <c r="CJ102" s="695"/>
      <c r="CK102" s="695"/>
      <c r="CL102" s="711"/>
      <c r="CM102" s="692"/>
      <c r="CN102" s="695"/>
      <c r="CO102" s="695"/>
      <c r="CP102" s="695"/>
      <c r="CQ102" s="711"/>
      <c r="CR102" s="723"/>
      <c r="CS102" s="628"/>
      <c r="CT102" s="628"/>
      <c r="CU102" s="628"/>
      <c r="CV102" s="724"/>
      <c r="CW102" s="723">
        <v>10</v>
      </c>
      <c r="CX102" s="628"/>
      <c r="CY102" s="628"/>
      <c r="CZ102" s="628"/>
      <c r="DA102" s="724"/>
      <c r="DB102" s="723"/>
      <c r="DC102" s="628"/>
      <c r="DD102" s="628"/>
      <c r="DE102" s="628"/>
      <c r="DF102" s="724"/>
      <c r="DG102" s="723">
        <v>271</v>
      </c>
      <c r="DH102" s="628"/>
      <c r="DI102" s="628"/>
      <c r="DJ102" s="628"/>
      <c r="DK102" s="724"/>
      <c r="DL102" s="723"/>
      <c r="DM102" s="628"/>
      <c r="DN102" s="628"/>
      <c r="DO102" s="628"/>
      <c r="DP102" s="724"/>
      <c r="DQ102" s="723">
        <v>263</v>
      </c>
      <c r="DR102" s="628"/>
      <c r="DS102" s="628"/>
      <c r="DT102" s="628"/>
      <c r="DU102" s="724"/>
      <c r="DV102" s="411"/>
      <c r="DW102" s="431"/>
      <c r="DX102" s="431"/>
      <c r="DY102" s="431"/>
      <c r="DZ102" s="748"/>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465</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467</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160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468</v>
      </c>
      <c r="AB109" s="416"/>
      <c r="AC109" s="416"/>
      <c r="AD109" s="416"/>
      <c r="AE109" s="483"/>
      <c r="AF109" s="497" t="s">
        <v>163</v>
      </c>
      <c r="AG109" s="416"/>
      <c r="AH109" s="416"/>
      <c r="AI109" s="416"/>
      <c r="AJ109" s="483"/>
      <c r="AK109" s="497" t="s">
        <v>384</v>
      </c>
      <c r="AL109" s="416"/>
      <c r="AM109" s="416"/>
      <c r="AN109" s="416"/>
      <c r="AO109" s="483"/>
      <c r="AP109" s="497" t="s">
        <v>469</v>
      </c>
      <c r="AQ109" s="416"/>
      <c r="AR109" s="416"/>
      <c r="AS109" s="416"/>
      <c r="AT109" s="572"/>
      <c r="AU109" s="392" t="s">
        <v>160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468</v>
      </c>
      <c r="BR109" s="416"/>
      <c r="BS109" s="416"/>
      <c r="BT109" s="416"/>
      <c r="BU109" s="483"/>
      <c r="BV109" s="497" t="s">
        <v>163</v>
      </c>
      <c r="BW109" s="416"/>
      <c r="BX109" s="416"/>
      <c r="BY109" s="416"/>
      <c r="BZ109" s="483"/>
      <c r="CA109" s="497" t="s">
        <v>384</v>
      </c>
      <c r="CB109" s="416"/>
      <c r="CC109" s="416"/>
      <c r="CD109" s="416"/>
      <c r="CE109" s="483"/>
      <c r="CF109" s="682" t="s">
        <v>469</v>
      </c>
      <c r="CG109" s="682"/>
      <c r="CH109" s="682"/>
      <c r="CI109" s="682"/>
      <c r="CJ109" s="682"/>
      <c r="CK109" s="497" t="s">
        <v>93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468</v>
      </c>
      <c r="DH109" s="416"/>
      <c r="DI109" s="416"/>
      <c r="DJ109" s="416"/>
      <c r="DK109" s="483"/>
      <c r="DL109" s="497" t="s">
        <v>163</v>
      </c>
      <c r="DM109" s="416"/>
      <c r="DN109" s="416"/>
      <c r="DO109" s="416"/>
      <c r="DP109" s="483"/>
      <c r="DQ109" s="497" t="s">
        <v>384</v>
      </c>
      <c r="DR109" s="416"/>
      <c r="DS109" s="416"/>
      <c r="DT109" s="416"/>
      <c r="DU109" s="483"/>
      <c r="DV109" s="497" t="s">
        <v>469</v>
      </c>
      <c r="DW109" s="416"/>
      <c r="DX109" s="416"/>
      <c r="DY109" s="416"/>
      <c r="DZ109" s="572"/>
    </row>
    <row r="110" spans="1:131" s="373" customFormat="1" ht="26.25" customHeight="1">
      <c r="A110" s="393" t="s">
        <v>322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1360570</v>
      </c>
      <c r="AB110" s="504"/>
      <c r="AC110" s="504"/>
      <c r="AD110" s="504"/>
      <c r="AE110" s="515"/>
      <c r="AF110" s="531">
        <v>1492938</v>
      </c>
      <c r="AG110" s="504"/>
      <c r="AH110" s="504"/>
      <c r="AI110" s="504"/>
      <c r="AJ110" s="515"/>
      <c r="AK110" s="531">
        <v>1716057</v>
      </c>
      <c r="AL110" s="504"/>
      <c r="AM110" s="504"/>
      <c r="AN110" s="504"/>
      <c r="AO110" s="515"/>
      <c r="AP110" s="555">
        <v>21.6</v>
      </c>
      <c r="AQ110" s="563"/>
      <c r="AR110" s="563"/>
      <c r="AS110" s="563"/>
      <c r="AT110" s="573"/>
      <c r="AU110" s="585" t="s">
        <v>105</v>
      </c>
      <c r="AV110" s="597"/>
      <c r="AW110" s="597"/>
      <c r="AX110" s="597"/>
      <c r="AY110" s="597"/>
      <c r="AZ110" s="624" t="s">
        <v>470</v>
      </c>
      <c r="BA110" s="417"/>
      <c r="BB110" s="417"/>
      <c r="BC110" s="417"/>
      <c r="BD110" s="417"/>
      <c r="BE110" s="417"/>
      <c r="BF110" s="417"/>
      <c r="BG110" s="417"/>
      <c r="BH110" s="417"/>
      <c r="BI110" s="417"/>
      <c r="BJ110" s="417"/>
      <c r="BK110" s="417"/>
      <c r="BL110" s="417"/>
      <c r="BM110" s="417"/>
      <c r="BN110" s="417"/>
      <c r="BO110" s="417"/>
      <c r="BP110" s="484"/>
      <c r="BQ110" s="656">
        <v>20410026</v>
      </c>
      <c r="BR110" s="664"/>
      <c r="BS110" s="664"/>
      <c r="BT110" s="664"/>
      <c r="BU110" s="664"/>
      <c r="BV110" s="664">
        <v>20101498</v>
      </c>
      <c r="BW110" s="664"/>
      <c r="BX110" s="664"/>
      <c r="BY110" s="664"/>
      <c r="BZ110" s="664"/>
      <c r="CA110" s="664">
        <v>20354272</v>
      </c>
      <c r="CB110" s="664"/>
      <c r="CC110" s="664"/>
      <c r="CD110" s="664"/>
      <c r="CE110" s="664"/>
      <c r="CF110" s="683">
        <v>256</v>
      </c>
      <c r="CG110" s="687"/>
      <c r="CH110" s="687"/>
      <c r="CI110" s="687"/>
      <c r="CJ110" s="687"/>
      <c r="CK110" s="699" t="s">
        <v>377</v>
      </c>
      <c r="CL110" s="422"/>
      <c r="CM110" s="435" t="s">
        <v>472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201</v>
      </c>
      <c r="DH110" s="664"/>
      <c r="DI110" s="664"/>
      <c r="DJ110" s="664"/>
      <c r="DK110" s="664"/>
      <c r="DL110" s="664" t="s">
        <v>201</v>
      </c>
      <c r="DM110" s="664"/>
      <c r="DN110" s="664"/>
      <c r="DO110" s="664"/>
      <c r="DP110" s="664"/>
      <c r="DQ110" s="664" t="s">
        <v>201</v>
      </c>
      <c r="DR110" s="664"/>
      <c r="DS110" s="664"/>
      <c r="DT110" s="664"/>
      <c r="DU110" s="664"/>
      <c r="DV110" s="740" t="s">
        <v>201</v>
      </c>
      <c r="DW110" s="740"/>
      <c r="DX110" s="740"/>
      <c r="DY110" s="740"/>
      <c r="DZ110" s="749"/>
    </row>
    <row r="111" spans="1:131" s="373" customFormat="1" ht="26.25" customHeight="1">
      <c r="A111" s="394" t="s">
        <v>450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201</v>
      </c>
      <c r="AB111" s="460"/>
      <c r="AC111" s="460"/>
      <c r="AD111" s="460"/>
      <c r="AE111" s="516"/>
      <c r="AF111" s="532" t="s">
        <v>201</v>
      </c>
      <c r="AG111" s="460"/>
      <c r="AH111" s="460"/>
      <c r="AI111" s="460"/>
      <c r="AJ111" s="516"/>
      <c r="AK111" s="532" t="s">
        <v>201</v>
      </c>
      <c r="AL111" s="460"/>
      <c r="AM111" s="460"/>
      <c r="AN111" s="460"/>
      <c r="AO111" s="516"/>
      <c r="AP111" s="556" t="s">
        <v>201</v>
      </c>
      <c r="AQ111" s="564"/>
      <c r="AR111" s="564"/>
      <c r="AS111" s="564"/>
      <c r="AT111" s="574"/>
      <c r="AU111" s="586"/>
      <c r="AV111" s="598"/>
      <c r="AW111" s="598"/>
      <c r="AX111" s="598"/>
      <c r="AY111" s="598"/>
      <c r="AZ111" s="625" t="s">
        <v>473</v>
      </c>
      <c r="BA111" s="433"/>
      <c r="BB111" s="433"/>
      <c r="BC111" s="433"/>
      <c r="BD111" s="433"/>
      <c r="BE111" s="433"/>
      <c r="BF111" s="433"/>
      <c r="BG111" s="433"/>
      <c r="BH111" s="433"/>
      <c r="BI111" s="433"/>
      <c r="BJ111" s="433"/>
      <c r="BK111" s="433"/>
      <c r="BL111" s="433"/>
      <c r="BM111" s="433"/>
      <c r="BN111" s="433"/>
      <c r="BO111" s="433"/>
      <c r="BP111" s="486"/>
      <c r="BQ111" s="657" t="s">
        <v>201</v>
      </c>
      <c r="BR111" s="665"/>
      <c r="BS111" s="665"/>
      <c r="BT111" s="665"/>
      <c r="BU111" s="665"/>
      <c r="BV111" s="665" t="s">
        <v>201</v>
      </c>
      <c r="BW111" s="665"/>
      <c r="BX111" s="665"/>
      <c r="BY111" s="665"/>
      <c r="BZ111" s="665"/>
      <c r="CA111" s="665" t="s">
        <v>201</v>
      </c>
      <c r="CB111" s="665"/>
      <c r="CC111" s="665"/>
      <c r="CD111" s="665"/>
      <c r="CE111" s="665"/>
      <c r="CF111" s="684" t="s">
        <v>201</v>
      </c>
      <c r="CG111" s="688"/>
      <c r="CH111" s="688"/>
      <c r="CI111" s="688"/>
      <c r="CJ111" s="688"/>
      <c r="CK111" s="700"/>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201</v>
      </c>
      <c r="DH111" s="665"/>
      <c r="DI111" s="665"/>
      <c r="DJ111" s="665"/>
      <c r="DK111" s="665"/>
      <c r="DL111" s="665" t="s">
        <v>201</v>
      </c>
      <c r="DM111" s="665"/>
      <c r="DN111" s="665"/>
      <c r="DO111" s="665"/>
      <c r="DP111" s="665"/>
      <c r="DQ111" s="665" t="s">
        <v>201</v>
      </c>
      <c r="DR111" s="665"/>
      <c r="DS111" s="665"/>
      <c r="DT111" s="665"/>
      <c r="DU111" s="665"/>
      <c r="DV111" s="741" t="s">
        <v>201</v>
      </c>
      <c r="DW111" s="741"/>
      <c r="DX111" s="741"/>
      <c r="DY111" s="741"/>
      <c r="DZ111" s="750"/>
    </row>
    <row r="112" spans="1:131" s="373" customFormat="1" ht="26.25" customHeight="1">
      <c r="A112" s="395" t="s">
        <v>152</v>
      </c>
      <c r="B112" s="419"/>
      <c r="C112" s="433" t="s">
        <v>475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201</v>
      </c>
      <c r="AB112" s="460"/>
      <c r="AC112" s="460"/>
      <c r="AD112" s="460"/>
      <c r="AE112" s="516"/>
      <c r="AF112" s="532" t="s">
        <v>201</v>
      </c>
      <c r="AG112" s="460"/>
      <c r="AH112" s="460"/>
      <c r="AI112" s="460"/>
      <c r="AJ112" s="516"/>
      <c r="AK112" s="532" t="s">
        <v>201</v>
      </c>
      <c r="AL112" s="460"/>
      <c r="AM112" s="460"/>
      <c r="AN112" s="460"/>
      <c r="AO112" s="516"/>
      <c r="AP112" s="556" t="s">
        <v>201</v>
      </c>
      <c r="AQ112" s="564"/>
      <c r="AR112" s="564"/>
      <c r="AS112" s="564"/>
      <c r="AT112" s="574"/>
      <c r="AU112" s="586"/>
      <c r="AV112" s="598"/>
      <c r="AW112" s="598"/>
      <c r="AX112" s="598"/>
      <c r="AY112" s="598"/>
      <c r="AZ112" s="625" t="s">
        <v>268</v>
      </c>
      <c r="BA112" s="433"/>
      <c r="BB112" s="433"/>
      <c r="BC112" s="433"/>
      <c r="BD112" s="433"/>
      <c r="BE112" s="433"/>
      <c r="BF112" s="433"/>
      <c r="BG112" s="433"/>
      <c r="BH112" s="433"/>
      <c r="BI112" s="433"/>
      <c r="BJ112" s="433"/>
      <c r="BK112" s="433"/>
      <c r="BL112" s="433"/>
      <c r="BM112" s="433"/>
      <c r="BN112" s="433"/>
      <c r="BO112" s="433"/>
      <c r="BP112" s="486"/>
      <c r="BQ112" s="657">
        <v>5948275</v>
      </c>
      <c r="BR112" s="665"/>
      <c r="BS112" s="665"/>
      <c r="BT112" s="665"/>
      <c r="BU112" s="665"/>
      <c r="BV112" s="665">
        <v>5950893</v>
      </c>
      <c r="BW112" s="665"/>
      <c r="BX112" s="665"/>
      <c r="BY112" s="665"/>
      <c r="BZ112" s="665"/>
      <c r="CA112" s="665">
        <v>5646863</v>
      </c>
      <c r="CB112" s="665"/>
      <c r="CC112" s="665"/>
      <c r="CD112" s="665"/>
      <c r="CE112" s="665"/>
      <c r="CF112" s="684">
        <v>71</v>
      </c>
      <c r="CG112" s="688"/>
      <c r="CH112" s="688"/>
      <c r="CI112" s="688"/>
      <c r="CJ112" s="688"/>
      <c r="CK112" s="700"/>
      <c r="CL112" s="423"/>
      <c r="CM112" s="436" t="s">
        <v>207</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201</v>
      </c>
      <c r="DH112" s="665"/>
      <c r="DI112" s="665"/>
      <c r="DJ112" s="665"/>
      <c r="DK112" s="665"/>
      <c r="DL112" s="665" t="s">
        <v>201</v>
      </c>
      <c r="DM112" s="665"/>
      <c r="DN112" s="665"/>
      <c r="DO112" s="665"/>
      <c r="DP112" s="665"/>
      <c r="DQ112" s="665" t="s">
        <v>201</v>
      </c>
      <c r="DR112" s="665"/>
      <c r="DS112" s="665"/>
      <c r="DT112" s="665"/>
      <c r="DU112" s="665"/>
      <c r="DV112" s="741" t="s">
        <v>201</v>
      </c>
      <c r="DW112" s="741"/>
      <c r="DX112" s="741"/>
      <c r="DY112" s="741"/>
      <c r="DZ112" s="750"/>
    </row>
    <row r="113" spans="1:130" s="373" customFormat="1" ht="26.25" customHeight="1">
      <c r="A113" s="396"/>
      <c r="B113" s="420"/>
      <c r="C113" s="433" t="s">
        <v>477</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660977</v>
      </c>
      <c r="AB113" s="460"/>
      <c r="AC113" s="460"/>
      <c r="AD113" s="460"/>
      <c r="AE113" s="516"/>
      <c r="AF113" s="532">
        <v>644199</v>
      </c>
      <c r="AG113" s="460"/>
      <c r="AH113" s="460"/>
      <c r="AI113" s="460"/>
      <c r="AJ113" s="516"/>
      <c r="AK113" s="532">
        <v>627749</v>
      </c>
      <c r="AL113" s="460"/>
      <c r="AM113" s="460"/>
      <c r="AN113" s="460"/>
      <c r="AO113" s="516"/>
      <c r="AP113" s="556">
        <v>7.9</v>
      </c>
      <c r="AQ113" s="564"/>
      <c r="AR113" s="564"/>
      <c r="AS113" s="564"/>
      <c r="AT113" s="574"/>
      <c r="AU113" s="586"/>
      <c r="AV113" s="598"/>
      <c r="AW113" s="598"/>
      <c r="AX113" s="598"/>
      <c r="AY113" s="598"/>
      <c r="AZ113" s="625" t="s">
        <v>456</v>
      </c>
      <c r="BA113" s="433"/>
      <c r="BB113" s="433"/>
      <c r="BC113" s="433"/>
      <c r="BD113" s="433"/>
      <c r="BE113" s="433"/>
      <c r="BF113" s="433"/>
      <c r="BG113" s="433"/>
      <c r="BH113" s="433"/>
      <c r="BI113" s="433"/>
      <c r="BJ113" s="433"/>
      <c r="BK113" s="433"/>
      <c r="BL113" s="433"/>
      <c r="BM113" s="433"/>
      <c r="BN113" s="433"/>
      <c r="BO113" s="433"/>
      <c r="BP113" s="486"/>
      <c r="BQ113" s="657">
        <v>180286</v>
      </c>
      <c r="BR113" s="665"/>
      <c r="BS113" s="665"/>
      <c r="BT113" s="665"/>
      <c r="BU113" s="665"/>
      <c r="BV113" s="665">
        <v>146749</v>
      </c>
      <c r="BW113" s="665"/>
      <c r="BX113" s="665"/>
      <c r="BY113" s="665"/>
      <c r="BZ113" s="665"/>
      <c r="CA113" s="665">
        <v>139876</v>
      </c>
      <c r="CB113" s="665"/>
      <c r="CC113" s="665"/>
      <c r="CD113" s="665"/>
      <c r="CE113" s="665"/>
      <c r="CF113" s="684">
        <v>1.8</v>
      </c>
      <c r="CG113" s="688"/>
      <c r="CH113" s="688"/>
      <c r="CI113" s="688"/>
      <c r="CJ113" s="688"/>
      <c r="CK113" s="700"/>
      <c r="CL113" s="423"/>
      <c r="CM113" s="436" t="s">
        <v>395</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201</v>
      </c>
      <c r="DH113" s="460"/>
      <c r="DI113" s="460"/>
      <c r="DJ113" s="460"/>
      <c r="DK113" s="516"/>
      <c r="DL113" s="532" t="s">
        <v>201</v>
      </c>
      <c r="DM113" s="460"/>
      <c r="DN113" s="460"/>
      <c r="DO113" s="460"/>
      <c r="DP113" s="516"/>
      <c r="DQ113" s="532" t="s">
        <v>201</v>
      </c>
      <c r="DR113" s="460"/>
      <c r="DS113" s="460"/>
      <c r="DT113" s="460"/>
      <c r="DU113" s="516"/>
      <c r="DV113" s="556" t="s">
        <v>201</v>
      </c>
      <c r="DW113" s="564"/>
      <c r="DX113" s="564"/>
      <c r="DY113" s="564"/>
      <c r="DZ113" s="574"/>
    </row>
    <row r="114" spans="1:130" s="373" customFormat="1" ht="26.25" customHeight="1">
      <c r="A114" s="396"/>
      <c r="B114" s="420"/>
      <c r="C114" s="433" t="s">
        <v>478</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34774</v>
      </c>
      <c r="AB114" s="460"/>
      <c r="AC114" s="460"/>
      <c r="AD114" s="460"/>
      <c r="AE114" s="516"/>
      <c r="AF114" s="532">
        <v>30697</v>
      </c>
      <c r="AG114" s="460"/>
      <c r="AH114" s="460"/>
      <c r="AI114" s="460"/>
      <c r="AJ114" s="516"/>
      <c r="AK114" s="532">
        <v>33394</v>
      </c>
      <c r="AL114" s="460"/>
      <c r="AM114" s="460"/>
      <c r="AN114" s="460"/>
      <c r="AO114" s="516"/>
      <c r="AP114" s="556">
        <v>0.4</v>
      </c>
      <c r="AQ114" s="564"/>
      <c r="AR114" s="564"/>
      <c r="AS114" s="564"/>
      <c r="AT114" s="574"/>
      <c r="AU114" s="586"/>
      <c r="AV114" s="598"/>
      <c r="AW114" s="598"/>
      <c r="AX114" s="598"/>
      <c r="AY114" s="598"/>
      <c r="AZ114" s="625" t="s">
        <v>479</v>
      </c>
      <c r="BA114" s="433"/>
      <c r="BB114" s="433"/>
      <c r="BC114" s="433"/>
      <c r="BD114" s="433"/>
      <c r="BE114" s="433"/>
      <c r="BF114" s="433"/>
      <c r="BG114" s="433"/>
      <c r="BH114" s="433"/>
      <c r="BI114" s="433"/>
      <c r="BJ114" s="433"/>
      <c r="BK114" s="433"/>
      <c r="BL114" s="433"/>
      <c r="BM114" s="433"/>
      <c r="BN114" s="433"/>
      <c r="BO114" s="433"/>
      <c r="BP114" s="486"/>
      <c r="BQ114" s="657">
        <v>1464546</v>
      </c>
      <c r="BR114" s="665"/>
      <c r="BS114" s="665"/>
      <c r="BT114" s="665"/>
      <c r="BU114" s="665"/>
      <c r="BV114" s="665">
        <v>1327554</v>
      </c>
      <c r="BW114" s="665"/>
      <c r="BX114" s="665"/>
      <c r="BY114" s="665"/>
      <c r="BZ114" s="665"/>
      <c r="CA114" s="665">
        <v>1105691</v>
      </c>
      <c r="CB114" s="665"/>
      <c r="CC114" s="665"/>
      <c r="CD114" s="665"/>
      <c r="CE114" s="665"/>
      <c r="CF114" s="684">
        <v>13.9</v>
      </c>
      <c r="CG114" s="688"/>
      <c r="CH114" s="688"/>
      <c r="CI114" s="688"/>
      <c r="CJ114" s="688"/>
      <c r="CK114" s="700"/>
      <c r="CL114" s="423"/>
      <c r="CM114" s="436" t="s">
        <v>480</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201</v>
      </c>
      <c r="DH114" s="460"/>
      <c r="DI114" s="460"/>
      <c r="DJ114" s="460"/>
      <c r="DK114" s="516"/>
      <c r="DL114" s="532" t="s">
        <v>201</v>
      </c>
      <c r="DM114" s="460"/>
      <c r="DN114" s="460"/>
      <c r="DO114" s="460"/>
      <c r="DP114" s="516"/>
      <c r="DQ114" s="532" t="s">
        <v>201</v>
      </c>
      <c r="DR114" s="460"/>
      <c r="DS114" s="460"/>
      <c r="DT114" s="460"/>
      <c r="DU114" s="516"/>
      <c r="DV114" s="556" t="s">
        <v>201</v>
      </c>
      <c r="DW114" s="564"/>
      <c r="DX114" s="564"/>
      <c r="DY114" s="564"/>
      <c r="DZ114" s="574"/>
    </row>
    <row r="115" spans="1:130" s="373" customFormat="1" ht="26.25" customHeight="1">
      <c r="A115" s="396"/>
      <c r="B115" s="420"/>
      <c r="C115" s="433" t="s">
        <v>367</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201</v>
      </c>
      <c r="AB115" s="460"/>
      <c r="AC115" s="460"/>
      <c r="AD115" s="460"/>
      <c r="AE115" s="516"/>
      <c r="AF115" s="532" t="s">
        <v>201</v>
      </c>
      <c r="AG115" s="460"/>
      <c r="AH115" s="460"/>
      <c r="AI115" s="460"/>
      <c r="AJ115" s="516"/>
      <c r="AK115" s="532" t="s">
        <v>201</v>
      </c>
      <c r="AL115" s="460"/>
      <c r="AM115" s="460"/>
      <c r="AN115" s="460"/>
      <c r="AO115" s="516"/>
      <c r="AP115" s="556" t="s">
        <v>201</v>
      </c>
      <c r="AQ115" s="564"/>
      <c r="AR115" s="564"/>
      <c r="AS115" s="564"/>
      <c r="AT115" s="574"/>
      <c r="AU115" s="586"/>
      <c r="AV115" s="598"/>
      <c r="AW115" s="598"/>
      <c r="AX115" s="598"/>
      <c r="AY115" s="598"/>
      <c r="AZ115" s="625" t="s">
        <v>193</v>
      </c>
      <c r="BA115" s="433"/>
      <c r="BB115" s="433"/>
      <c r="BC115" s="433"/>
      <c r="BD115" s="433"/>
      <c r="BE115" s="433"/>
      <c r="BF115" s="433"/>
      <c r="BG115" s="433"/>
      <c r="BH115" s="433"/>
      <c r="BI115" s="433"/>
      <c r="BJ115" s="433"/>
      <c r="BK115" s="433"/>
      <c r="BL115" s="433"/>
      <c r="BM115" s="433"/>
      <c r="BN115" s="433"/>
      <c r="BO115" s="433"/>
      <c r="BP115" s="486"/>
      <c r="BQ115" s="657">
        <v>273059</v>
      </c>
      <c r="BR115" s="665"/>
      <c r="BS115" s="665"/>
      <c r="BT115" s="665"/>
      <c r="BU115" s="665"/>
      <c r="BV115" s="665">
        <v>276989</v>
      </c>
      <c r="BW115" s="665"/>
      <c r="BX115" s="665"/>
      <c r="BY115" s="665"/>
      <c r="BZ115" s="665"/>
      <c r="CA115" s="665">
        <v>262786</v>
      </c>
      <c r="CB115" s="665"/>
      <c r="CC115" s="665"/>
      <c r="CD115" s="665"/>
      <c r="CE115" s="665"/>
      <c r="CF115" s="684">
        <v>3.3</v>
      </c>
      <c r="CG115" s="688"/>
      <c r="CH115" s="688"/>
      <c r="CI115" s="688"/>
      <c r="CJ115" s="688"/>
      <c r="CK115" s="700"/>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201</v>
      </c>
      <c r="DH115" s="460"/>
      <c r="DI115" s="460"/>
      <c r="DJ115" s="460"/>
      <c r="DK115" s="516"/>
      <c r="DL115" s="532" t="s">
        <v>201</v>
      </c>
      <c r="DM115" s="460"/>
      <c r="DN115" s="460"/>
      <c r="DO115" s="460"/>
      <c r="DP115" s="516"/>
      <c r="DQ115" s="532" t="s">
        <v>201</v>
      </c>
      <c r="DR115" s="460"/>
      <c r="DS115" s="460"/>
      <c r="DT115" s="460"/>
      <c r="DU115" s="516"/>
      <c r="DV115" s="556" t="s">
        <v>201</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5</v>
      </c>
      <c r="AB116" s="460"/>
      <c r="AC116" s="460"/>
      <c r="AD116" s="460"/>
      <c r="AE116" s="516"/>
      <c r="AF116" s="532" t="s">
        <v>201</v>
      </c>
      <c r="AG116" s="460"/>
      <c r="AH116" s="460"/>
      <c r="AI116" s="460"/>
      <c r="AJ116" s="516"/>
      <c r="AK116" s="532" t="s">
        <v>201</v>
      </c>
      <c r="AL116" s="460"/>
      <c r="AM116" s="460"/>
      <c r="AN116" s="460"/>
      <c r="AO116" s="516"/>
      <c r="AP116" s="556" t="s">
        <v>201</v>
      </c>
      <c r="AQ116" s="564"/>
      <c r="AR116" s="564"/>
      <c r="AS116" s="564"/>
      <c r="AT116" s="574"/>
      <c r="AU116" s="586"/>
      <c r="AV116" s="598"/>
      <c r="AW116" s="598"/>
      <c r="AX116" s="598"/>
      <c r="AY116" s="598"/>
      <c r="AZ116" s="437" t="s">
        <v>225</v>
      </c>
      <c r="BA116" s="441"/>
      <c r="BB116" s="441"/>
      <c r="BC116" s="441"/>
      <c r="BD116" s="441"/>
      <c r="BE116" s="441"/>
      <c r="BF116" s="441"/>
      <c r="BG116" s="441"/>
      <c r="BH116" s="441"/>
      <c r="BI116" s="441"/>
      <c r="BJ116" s="441"/>
      <c r="BK116" s="441"/>
      <c r="BL116" s="441"/>
      <c r="BM116" s="441"/>
      <c r="BN116" s="441"/>
      <c r="BO116" s="441"/>
      <c r="BP116" s="490"/>
      <c r="BQ116" s="657" t="s">
        <v>201</v>
      </c>
      <c r="BR116" s="665"/>
      <c r="BS116" s="665"/>
      <c r="BT116" s="665"/>
      <c r="BU116" s="665"/>
      <c r="BV116" s="665" t="s">
        <v>201</v>
      </c>
      <c r="BW116" s="665"/>
      <c r="BX116" s="665"/>
      <c r="BY116" s="665"/>
      <c r="BZ116" s="665"/>
      <c r="CA116" s="665" t="s">
        <v>201</v>
      </c>
      <c r="CB116" s="665"/>
      <c r="CC116" s="665"/>
      <c r="CD116" s="665"/>
      <c r="CE116" s="665"/>
      <c r="CF116" s="684" t="s">
        <v>201</v>
      </c>
      <c r="CG116" s="688"/>
      <c r="CH116" s="688"/>
      <c r="CI116" s="688"/>
      <c r="CJ116" s="688"/>
      <c r="CK116" s="700"/>
      <c r="CL116" s="423"/>
      <c r="CM116" s="436" t="s">
        <v>481</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201</v>
      </c>
      <c r="DH116" s="460"/>
      <c r="DI116" s="460"/>
      <c r="DJ116" s="460"/>
      <c r="DK116" s="516"/>
      <c r="DL116" s="532" t="s">
        <v>201</v>
      </c>
      <c r="DM116" s="460"/>
      <c r="DN116" s="460"/>
      <c r="DO116" s="460"/>
      <c r="DP116" s="516"/>
      <c r="DQ116" s="532" t="s">
        <v>201</v>
      </c>
      <c r="DR116" s="460"/>
      <c r="DS116" s="460"/>
      <c r="DT116" s="460"/>
      <c r="DU116" s="516"/>
      <c r="DV116" s="556" t="s">
        <v>201</v>
      </c>
      <c r="DW116" s="564"/>
      <c r="DX116" s="564"/>
      <c r="DY116" s="564"/>
      <c r="DZ116" s="574"/>
    </row>
    <row r="117" spans="1:130" s="373" customFormat="1" ht="26.25" customHeight="1">
      <c r="A117" s="392" t="s">
        <v>273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317</v>
      </c>
      <c r="Z117" s="483"/>
      <c r="AA117" s="500">
        <v>2056326</v>
      </c>
      <c r="AB117" s="505"/>
      <c r="AC117" s="505"/>
      <c r="AD117" s="505"/>
      <c r="AE117" s="517"/>
      <c r="AF117" s="533">
        <v>2167834</v>
      </c>
      <c r="AG117" s="505"/>
      <c r="AH117" s="505"/>
      <c r="AI117" s="505"/>
      <c r="AJ117" s="517"/>
      <c r="AK117" s="533">
        <v>2377200</v>
      </c>
      <c r="AL117" s="505"/>
      <c r="AM117" s="505"/>
      <c r="AN117" s="505"/>
      <c r="AO117" s="517"/>
      <c r="AP117" s="557"/>
      <c r="AQ117" s="565"/>
      <c r="AR117" s="565"/>
      <c r="AS117" s="565"/>
      <c r="AT117" s="575"/>
      <c r="AU117" s="586"/>
      <c r="AV117" s="598"/>
      <c r="AW117" s="598"/>
      <c r="AX117" s="598"/>
      <c r="AY117" s="598"/>
      <c r="AZ117" s="437" t="s">
        <v>482</v>
      </c>
      <c r="BA117" s="441"/>
      <c r="BB117" s="441"/>
      <c r="BC117" s="441"/>
      <c r="BD117" s="441"/>
      <c r="BE117" s="441"/>
      <c r="BF117" s="441"/>
      <c r="BG117" s="441"/>
      <c r="BH117" s="441"/>
      <c r="BI117" s="441"/>
      <c r="BJ117" s="441"/>
      <c r="BK117" s="441"/>
      <c r="BL117" s="441"/>
      <c r="BM117" s="441"/>
      <c r="BN117" s="441"/>
      <c r="BO117" s="441"/>
      <c r="BP117" s="490"/>
      <c r="BQ117" s="657" t="s">
        <v>201</v>
      </c>
      <c r="BR117" s="665"/>
      <c r="BS117" s="665"/>
      <c r="BT117" s="665"/>
      <c r="BU117" s="665"/>
      <c r="BV117" s="665" t="s">
        <v>201</v>
      </c>
      <c r="BW117" s="665"/>
      <c r="BX117" s="665"/>
      <c r="BY117" s="665"/>
      <c r="BZ117" s="665"/>
      <c r="CA117" s="665" t="s">
        <v>201</v>
      </c>
      <c r="CB117" s="665"/>
      <c r="CC117" s="665"/>
      <c r="CD117" s="665"/>
      <c r="CE117" s="665"/>
      <c r="CF117" s="684" t="s">
        <v>201</v>
      </c>
      <c r="CG117" s="688"/>
      <c r="CH117" s="688"/>
      <c r="CI117" s="688"/>
      <c r="CJ117" s="688"/>
      <c r="CK117" s="700"/>
      <c r="CL117" s="423"/>
      <c r="CM117" s="436" t="s">
        <v>332</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201</v>
      </c>
      <c r="DH117" s="460"/>
      <c r="DI117" s="460"/>
      <c r="DJ117" s="460"/>
      <c r="DK117" s="516"/>
      <c r="DL117" s="532" t="s">
        <v>201</v>
      </c>
      <c r="DM117" s="460"/>
      <c r="DN117" s="460"/>
      <c r="DO117" s="460"/>
      <c r="DP117" s="516"/>
      <c r="DQ117" s="532" t="s">
        <v>201</v>
      </c>
      <c r="DR117" s="460"/>
      <c r="DS117" s="460"/>
      <c r="DT117" s="460"/>
      <c r="DU117" s="516"/>
      <c r="DV117" s="556" t="s">
        <v>201</v>
      </c>
      <c r="DW117" s="564"/>
      <c r="DX117" s="564"/>
      <c r="DY117" s="564"/>
      <c r="DZ117" s="574"/>
    </row>
    <row r="118" spans="1:130" s="373" customFormat="1" ht="26.25" customHeight="1">
      <c r="A118" s="392" t="s">
        <v>93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468</v>
      </c>
      <c r="AB118" s="416"/>
      <c r="AC118" s="416"/>
      <c r="AD118" s="416"/>
      <c r="AE118" s="483"/>
      <c r="AF118" s="497" t="s">
        <v>163</v>
      </c>
      <c r="AG118" s="416"/>
      <c r="AH118" s="416"/>
      <c r="AI118" s="416"/>
      <c r="AJ118" s="483"/>
      <c r="AK118" s="497" t="s">
        <v>384</v>
      </c>
      <c r="AL118" s="416"/>
      <c r="AM118" s="416"/>
      <c r="AN118" s="416"/>
      <c r="AO118" s="483"/>
      <c r="AP118" s="497" t="s">
        <v>469</v>
      </c>
      <c r="AQ118" s="416"/>
      <c r="AR118" s="416"/>
      <c r="AS118" s="416"/>
      <c r="AT118" s="572"/>
      <c r="AU118" s="586"/>
      <c r="AV118" s="598"/>
      <c r="AW118" s="598"/>
      <c r="AX118" s="598"/>
      <c r="AY118" s="598"/>
      <c r="AZ118" s="626" t="s">
        <v>483</v>
      </c>
      <c r="BA118" s="434"/>
      <c r="BB118" s="434"/>
      <c r="BC118" s="434"/>
      <c r="BD118" s="434"/>
      <c r="BE118" s="434"/>
      <c r="BF118" s="434"/>
      <c r="BG118" s="434"/>
      <c r="BH118" s="434"/>
      <c r="BI118" s="434"/>
      <c r="BJ118" s="434"/>
      <c r="BK118" s="434"/>
      <c r="BL118" s="434"/>
      <c r="BM118" s="434"/>
      <c r="BN118" s="434"/>
      <c r="BO118" s="434"/>
      <c r="BP118" s="487"/>
      <c r="BQ118" s="658" t="s">
        <v>201</v>
      </c>
      <c r="BR118" s="666"/>
      <c r="BS118" s="666"/>
      <c r="BT118" s="666"/>
      <c r="BU118" s="666"/>
      <c r="BV118" s="666" t="s">
        <v>201</v>
      </c>
      <c r="BW118" s="666"/>
      <c r="BX118" s="666"/>
      <c r="BY118" s="666"/>
      <c r="BZ118" s="666"/>
      <c r="CA118" s="666" t="s">
        <v>201</v>
      </c>
      <c r="CB118" s="666"/>
      <c r="CC118" s="666"/>
      <c r="CD118" s="666"/>
      <c r="CE118" s="666"/>
      <c r="CF118" s="684" t="s">
        <v>201</v>
      </c>
      <c r="CG118" s="688"/>
      <c r="CH118" s="688"/>
      <c r="CI118" s="688"/>
      <c r="CJ118" s="688"/>
      <c r="CK118" s="700"/>
      <c r="CL118" s="423"/>
      <c r="CM118" s="436" t="s">
        <v>484</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201</v>
      </c>
      <c r="DH118" s="460"/>
      <c r="DI118" s="460"/>
      <c r="DJ118" s="460"/>
      <c r="DK118" s="516"/>
      <c r="DL118" s="532" t="s">
        <v>201</v>
      </c>
      <c r="DM118" s="460"/>
      <c r="DN118" s="460"/>
      <c r="DO118" s="460"/>
      <c r="DP118" s="516"/>
      <c r="DQ118" s="532" t="s">
        <v>201</v>
      </c>
      <c r="DR118" s="460"/>
      <c r="DS118" s="460"/>
      <c r="DT118" s="460"/>
      <c r="DU118" s="516"/>
      <c r="DV118" s="556" t="s">
        <v>201</v>
      </c>
      <c r="DW118" s="564"/>
      <c r="DX118" s="564"/>
      <c r="DY118" s="564"/>
      <c r="DZ118" s="574"/>
    </row>
    <row r="119" spans="1:130" s="373" customFormat="1" ht="26.25" customHeight="1">
      <c r="A119" s="398" t="s">
        <v>377</v>
      </c>
      <c r="B119" s="422"/>
      <c r="C119" s="435" t="s">
        <v>472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201</v>
      </c>
      <c r="AB119" s="504"/>
      <c r="AC119" s="504"/>
      <c r="AD119" s="504"/>
      <c r="AE119" s="515"/>
      <c r="AF119" s="531" t="s">
        <v>201</v>
      </c>
      <c r="AG119" s="504"/>
      <c r="AH119" s="504"/>
      <c r="AI119" s="504"/>
      <c r="AJ119" s="515"/>
      <c r="AK119" s="531" t="s">
        <v>201</v>
      </c>
      <c r="AL119" s="504"/>
      <c r="AM119" s="504"/>
      <c r="AN119" s="504"/>
      <c r="AO119" s="515"/>
      <c r="AP119" s="555" t="s">
        <v>201</v>
      </c>
      <c r="AQ119" s="563"/>
      <c r="AR119" s="563"/>
      <c r="AS119" s="563"/>
      <c r="AT119" s="573"/>
      <c r="AU119" s="587"/>
      <c r="AV119" s="599"/>
      <c r="AW119" s="599"/>
      <c r="AX119" s="599"/>
      <c r="AY119" s="599"/>
      <c r="AZ119" s="627" t="s">
        <v>273</v>
      </c>
      <c r="BA119" s="627"/>
      <c r="BB119" s="627"/>
      <c r="BC119" s="627"/>
      <c r="BD119" s="627"/>
      <c r="BE119" s="627"/>
      <c r="BF119" s="627"/>
      <c r="BG119" s="627"/>
      <c r="BH119" s="627"/>
      <c r="BI119" s="627"/>
      <c r="BJ119" s="627"/>
      <c r="BK119" s="627"/>
      <c r="BL119" s="627"/>
      <c r="BM119" s="627"/>
      <c r="BN119" s="627"/>
      <c r="BO119" s="482" t="s">
        <v>167</v>
      </c>
      <c r="BP119" s="652"/>
      <c r="BQ119" s="658">
        <v>28276192</v>
      </c>
      <c r="BR119" s="666"/>
      <c r="BS119" s="666"/>
      <c r="BT119" s="666"/>
      <c r="BU119" s="666"/>
      <c r="BV119" s="666">
        <v>27803683</v>
      </c>
      <c r="BW119" s="666"/>
      <c r="BX119" s="666"/>
      <c r="BY119" s="666"/>
      <c r="BZ119" s="666"/>
      <c r="CA119" s="666">
        <v>27509488</v>
      </c>
      <c r="CB119" s="666"/>
      <c r="CC119" s="666"/>
      <c r="CD119" s="666"/>
      <c r="CE119" s="666"/>
      <c r="CF119" s="561"/>
      <c r="CG119" s="569"/>
      <c r="CH119" s="569"/>
      <c r="CI119" s="569"/>
      <c r="CJ119" s="696"/>
      <c r="CK119" s="701"/>
      <c r="CL119" s="424"/>
      <c r="CM119" s="438" t="s">
        <v>485</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201</v>
      </c>
      <c r="DH119" s="506"/>
      <c r="DI119" s="506"/>
      <c r="DJ119" s="506"/>
      <c r="DK119" s="518"/>
      <c r="DL119" s="534" t="s">
        <v>201</v>
      </c>
      <c r="DM119" s="506"/>
      <c r="DN119" s="506"/>
      <c r="DO119" s="506"/>
      <c r="DP119" s="518"/>
      <c r="DQ119" s="534" t="s">
        <v>201</v>
      </c>
      <c r="DR119" s="506"/>
      <c r="DS119" s="506"/>
      <c r="DT119" s="506"/>
      <c r="DU119" s="518"/>
      <c r="DV119" s="742" t="s">
        <v>201</v>
      </c>
      <c r="DW119" s="744"/>
      <c r="DX119" s="744"/>
      <c r="DY119" s="744"/>
      <c r="DZ119" s="751"/>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201</v>
      </c>
      <c r="AB120" s="460"/>
      <c r="AC120" s="460"/>
      <c r="AD120" s="460"/>
      <c r="AE120" s="516"/>
      <c r="AF120" s="532" t="s">
        <v>201</v>
      </c>
      <c r="AG120" s="460"/>
      <c r="AH120" s="460"/>
      <c r="AI120" s="460"/>
      <c r="AJ120" s="516"/>
      <c r="AK120" s="532" t="s">
        <v>201</v>
      </c>
      <c r="AL120" s="460"/>
      <c r="AM120" s="460"/>
      <c r="AN120" s="460"/>
      <c r="AO120" s="516"/>
      <c r="AP120" s="556" t="s">
        <v>201</v>
      </c>
      <c r="AQ120" s="564"/>
      <c r="AR120" s="564"/>
      <c r="AS120" s="564"/>
      <c r="AT120" s="574"/>
      <c r="AU120" s="588" t="s">
        <v>474</v>
      </c>
      <c r="AV120" s="600"/>
      <c r="AW120" s="600"/>
      <c r="AX120" s="600"/>
      <c r="AY120" s="612"/>
      <c r="AZ120" s="624" t="s">
        <v>217</v>
      </c>
      <c r="BA120" s="417"/>
      <c r="BB120" s="417"/>
      <c r="BC120" s="417"/>
      <c r="BD120" s="417"/>
      <c r="BE120" s="417"/>
      <c r="BF120" s="417"/>
      <c r="BG120" s="417"/>
      <c r="BH120" s="417"/>
      <c r="BI120" s="417"/>
      <c r="BJ120" s="417"/>
      <c r="BK120" s="417"/>
      <c r="BL120" s="417"/>
      <c r="BM120" s="417"/>
      <c r="BN120" s="417"/>
      <c r="BO120" s="417"/>
      <c r="BP120" s="484"/>
      <c r="BQ120" s="656">
        <v>3355732</v>
      </c>
      <c r="BR120" s="664"/>
      <c r="BS120" s="664"/>
      <c r="BT120" s="664"/>
      <c r="BU120" s="664"/>
      <c r="BV120" s="664">
        <v>3262144</v>
      </c>
      <c r="BW120" s="664"/>
      <c r="BX120" s="664"/>
      <c r="BY120" s="664"/>
      <c r="BZ120" s="664"/>
      <c r="CA120" s="664">
        <v>3805838</v>
      </c>
      <c r="CB120" s="664"/>
      <c r="CC120" s="664"/>
      <c r="CD120" s="664"/>
      <c r="CE120" s="664"/>
      <c r="CF120" s="683">
        <v>47.9</v>
      </c>
      <c r="CG120" s="687"/>
      <c r="CH120" s="687"/>
      <c r="CI120" s="687"/>
      <c r="CJ120" s="687"/>
      <c r="CK120" s="702" t="s">
        <v>269</v>
      </c>
      <c r="CL120" s="712"/>
      <c r="CM120" s="712"/>
      <c r="CN120" s="712"/>
      <c r="CO120" s="715"/>
      <c r="CP120" s="719" t="s">
        <v>344</v>
      </c>
      <c r="CQ120" s="722"/>
      <c r="CR120" s="722"/>
      <c r="CS120" s="722"/>
      <c r="CT120" s="722"/>
      <c r="CU120" s="722"/>
      <c r="CV120" s="722"/>
      <c r="CW120" s="722"/>
      <c r="CX120" s="722"/>
      <c r="CY120" s="722"/>
      <c r="CZ120" s="722"/>
      <c r="DA120" s="722"/>
      <c r="DB120" s="722"/>
      <c r="DC120" s="722"/>
      <c r="DD120" s="722"/>
      <c r="DE120" s="722"/>
      <c r="DF120" s="725"/>
      <c r="DG120" s="656" t="s">
        <v>201</v>
      </c>
      <c r="DH120" s="664"/>
      <c r="DI120" s="664"/>
      <c r="DJ120" s="664"/>
      <c r="DK120" s="664"/>
      <c r="DL120" s="664" t="s">
        <v>201</v>
      </c>
      <c r="DM120" s="664"/>
      <c r="DN120" s="664"/>
      <c r="DO120" s="664"/>
      <c r="DP120" s="664"/>
      <c r="DQ120" s="664">
        <v>5646863</v>
      </c>
      <c r="DR120" s="664"/>
      <c r="DS120" s="664"/>
      <c r="DT120" s="664"/>
      <c r="DU120" s="664"/>
      <c r="DV120" s="740">
        <v>71</v>
      </c>
      <c r="DW120" s="740"/>
      <c r="DX120" s="740"/>
      <c r="DY120" s="740"/>
      <c r="DZ120" s="749"/>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201</v>
      </c>
      <c r="AB121" s="460"/>
      <c r="AC121" s="460"/>
      <c r="AD121" s="460"/>
      <c r="AE121" s="516"/>
      <c r="AF121" s="532" t="s">
        <v>201</v>
      </c>
      <c r="AG121" s="460"/>
      <c r="AH121" s="460"/>
      <c r="AI121" s="460"/>
      <c r="AJ121" s="516"/>
      <c r="AK121" s="532" t="s">
        <v>201</v>
      </c>
      <c r="AL121" s="460"/>
      <c r="AM121" s="460"/>
      <c r="AN121" s="460"/>
      <c r="AO121" s="516"/>
      <c r="AP121" s="556" t="s">
        <v>201</v>
      </c>
      <c r="AQ121" s="564"/>
      <c r="AR121" s="564"/>
      <c r="AS121" s="564"/>
      <c r="AT121" s="574"/>
      <c r="AU121" s="589"/>
      <c r="AV121" s="601"/>
      <c r="AW121" s="601"/>
      <c r="AX121" s="601"/>
      <c r="AY121" s="613"/>
      <c r="AZ121" s="625" t="s">
        <v>486</v>
      </c>
      <c r="BA121" s="433"/>
      <c r="BB121" s="433"/>
      <c r="BC121" s="433"/>
      <c r="BD121" s="433"/>
      <c r="BE121" s="433"/>
      <c r="BF121" s="433"/>
      <c r="BG121" s="433"/>
      <c r="BH121" s="433"/>
      <c r="BI121" s="433"/>
      <c r="BJ121" s="433"/>
      <c r="BK121" s="433"/>
      <c r="BL121" s="433"/>
      <c r="BM121" s="433"/>
      <c r="BN121" s="433"/>
      <c r="BO121" s="433"/>
      <c r="BP121" s="486"/>
      <c r="BQ121" s="657">
        <v>191075</v>
      </c>
      <c r="BR121" s="665"/>
      <c r="BS121" s="665"/>
      <c r="BT121" s="665"/>
      <c r="BU121" s="665"/>
      <c r="BV121" s="665">
        <v>163712</v>
      </c>
      <c r="BW121" s="665"/>
      <c r="BX121" s="665"/>
      <c r="BY121" s="665"/>
      <c r="BZ121" s="665"/>
      <c r="CA121" s="665">
        <v>149388</v>
      </c>
      <c r="CB121" s="665"/>
      <c r="CC121" s="665"/>
      <c r="CD121" s="665"/>
      <c r="CE121" s="665"/>
      <c r="CF121" s="684">
        <v>1.9</v>
      </c>
      <c r="CG121" s="688"/>
      <c r="CH121" s="688"/>
      <c r="CI121" s="688"/>
      <c r="CJ121" s="688"/>
      <c r="CK121" s="703"/>
      <c r="CL121" s="713"/>
      <c r="CM121" s="713"/>
      <c r="CN121" s="713"/>
      <c r="CO121" s="716"/>
      <c r="CP121" s="720" t="s">
        <v>460</v>
      </c>
      <c r="CQ121" s="413"/>
      <c r="CR121" s="413"/>
      <c r="CS121" s="413"/>
      <c r="CT121" s="413"/>
      <c r="CU121" s="413"/>
      <c r="CV121" s="413"/>
      <c r="CW121" s="413"/>
      <c r="CX121" s="413"/>
      <c r="CY121" s="413"/>
      <c r="CZ121" s="413"/>
      <c r="DA121" s="413"/>
      <c r="DB121" s="413"/>
      <c r="DC121" s="413"/>
      <c r="DD121" s="413"/>
      <c r="DE121" s="413"/>
      <c r="DF121" s="726"/>
      <c r="DG121" s="657" t="s">
        <v>201</v>
      </c>
      <c r="DH121" s="665"/>
      <c r="DI121" s="665"/>
      <c r="DJ121" s="665"/>
      <c r="DK121" s="665"/>
      <c r="DL121" s="665" t="s">
        <v>201</v>
      </c>
      <c r="DM121" s="665"/>
      <c r="DN121" s="665"/>
      <c r="DO121" s="665"/>
      <c r="DP121" s="665"/>
      <c r="DQ121" s="665" t="s">
        <v>201</v>
      </c>
      <c r="DR121" s="665"/>
      <c r="DS121" s="665"/>
      <c r="DT121" s="665"/>
      <c r="DU121" s="665"/>
      <c r="DV121" s="741" t="s">
        <v>201</v>
      </c>
      <c r="DW121" s="741"/>
      <c r="DX121" s="741"/>
      <c r="DY121" s="741"/>
      <c r="DZ121" s="750"/>
    </row>
    <row r="122" spans="1:130" s="373" customFormat="1" ht="26.25" customHeight="1">
      <c r="A122" s="399"/>
      <c r="B122" s="423"/>
      <c r="C122" s="436" t="s">
        <v>480</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201</v>
      </c>
      <c r="AB122" s="460"/>
      <c r="AC122" s="460"/>
      <c r="AD122" s="460"/>
      <c r="AE122" s="516"/>
      <c r="AF122" s="532" t="s">
        <v>201</v>
      </c>
      <c r="AG122" s="460"/>
      <c r="AH122" s="460"/>
      <c r="AI122" s="460"/>
      <c r="AJ122" s="516"/>
      <c r="AK122" s="532" t="s">
        <v>201</v>
      </c>
      <c r="AL122" s="460"/>
      <c r="AM122" s="460"/>
      <c r="AN122" s="460"/>
      <c r="AO122" s="516"/>
      <c r="AP122" s="556" t="s">
        <v>201</v>
      </c>
      <c r="AQ122" s="564"/>
      <c r="AR122" s="564"/>
      <c r="AS122" s="564"/>
      <c r="AT122" s="574"/>
      <c r="AU122" s="589"/>
      <c r="AV122" s="601"/>
      <c r="AW122" s="601"/>
      <c r="AX122" s="601"/>
      <c r="AY122" s="613"/>
      <c r="AZ122" s="626" t="s">
        <v>488</v>
      </c>
      <c r="BA122" s="434"/>
      <c r="BB122" s="434"/>
      <c r="BC122" s="434"/>
      <c r="BD122" s="434"/>
      <c r="BE122" s="434"/>
      <c r="BF122" s="434"/>
      <c r="BG122" s="434"/>
      <c r="BH122" s="434"/>
      <c r="BI122" s="434"/>
      <c r="BJ122" s="434"/>
      <c r="BK122" s="434"/>
      <c r="BL122" s="434"/>
      <c r="BM122" s="434"/>
      <c r="BN122" s="434"/>
      <c r="BO122" s="434"/>
      <c r="BP122" s="487"/>
      <c r="BQ122" s="658">
        <v>20441732</v>
      </c>
      <c r="BR122" s="666"/>
      <c r="BS122" s="666"/>
      <c r="BT122" s="666"/>
      <c r="BU122" s="666"/>
      <c r="BV122" s="666">
        <v>20045839</v>
      </c>
      <c r="BW122" s="666"/>
      <c r="BX122" s="666"/>
      <c r="BY122" s="666"/>
      <c r="BZ122" s="666"/>
      <c r="CA122" s="666">
        <v>19747435</v>
      </c>
      <c r="CB122" s="666"/>
      <c r="CC122" s="666"/>
      <c r="CD122" s="666"/>
      <c r="CE122" s="666"/>
      <c r="CF122" s="685">
        <v>248.4</v>
      </c>
      <c r="CG122" s="689"/>
      <c r="CH122" s="689"/>
      <c r="CI122" s="689"/>
      <c r="CJ122" s="689"/>
      <c r="CK122" s="703"/>
      <c r="CL122" s="713"/>
      <c r="CM122" s="713"/>
      <c r="CN122" s="713"/>
      <c r="CO122" s="716"/>
      <c r="CP122" s="720"/>
      <c r="CQ122" s="413"/>
      <c r="CR122" s="413"/>
      <c r="CS122" s="413"/>
      <c r="CT122" s="413"/>
      <c r="CU122" s="413"/>
      <c r="CV122" s="413"/>
      <c r="CW122" s="413"/>
      <c r="CX122" s="413"/>
      <c r="CY122" s="413"/>
      <c r="CZ122" s="413"/>
      <c r="DA122" s="413"/>
      <c r="DB122" s="413"/>
      <c r="DC122" s="413"/>
      <c r="DD122" s="413"/>
      <c r="DE122" s="413"/>
      <c r="DF122" s="726"/>
      <c r="DG122" s="657"/>
      <c r="DH122" s="665"/>
      <c r="DI122" s="665"/>
      <c r="DJ122" s="665"/>
      <c r="DK122" s="665"/>
      <c r="DL122" s="665"/>
      <c r="DM122" s="665"/>
      <c r="DN122" s="665"/>
      <c r="DO122" s="665"/>
      <c r="DP122" s="665"/>
      <c r="DQ122" s="665"/>
      <c r="DR122" s="665"/>
      <c r="DS122" s="665"/>
      <c r="DT122" s="665"/>
      <c r="DU122" s="665"/>
      <c r="DV122" s="741"/>
      <c r="DW122" s="741"/>
      <c r="DX122" s="741"/>
      <c r="DY122" s="741"/>
      <c r="DZ122" s="750"/>
    </row>
    <row r="123" spans="1:130" s="373" customFormat="1" ht="26.25" customHeight="1">
      <c r="A123" s="399"/>
      <c r="B123" s="423"/>
      <c r="C123" s="436" t="s">
        <v>481</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201</v>
      </c>
      <c r="AB123" s="460"/>
      <c r="AC123" s="460"/>
      <c r="AD123" s="460"/>
      <c r="AE123" s="516"/>
      <c r="AF123" s="532" t="s">
        <v>201</v>
      </c>
      <c r="AG123" s="460"/>
      <c r="AH123" s="460"/>
      <c r="AI123" s="460"/>
      <c r="AJ123" s="516"/>
      <c r="AK123" s="532" t="s">
        <v>201</v>
      </c>
      <c r="AL123" s="460"/>
      <c r="AM123" s="460"/>
      <c r="AN123" s="460"/>
      <c r="AO123" s="516"/>
      <c r="AP123" s="556" t="s">
        <v>201</v>
      </c>
      <c r="AQ123" s="564"/>
      <c r="AR123" s="564"/>
      <c r="AS123" s="564"/>
      <c r="AT123" s="574"/>
      <c r="AU123" s="590"/>
      <c r="AV123" s="602"/>
      <c r="AW123" s="602"/>
      <c r="AX123" s="602"/>
      <c r="AY123" s="602"/>
      <c r="AZ123" s="627" t="s">
        <v>273</v>
      </c>
      <c r="BA123" s="627"/>
      <c r="BB123" s="627"/>
      <c r="BC123" s="627"/>
      <c r="BD123" s="627"/>
      <c r="BE123" s="627"/>
      <c r="BF123" s="627"/>
      <c r="BG123" s="627"/>
      <c r="BH123" s="627"/>
      <c r="BI123" s="627"/>
      <c r="BJ123" s="627"/>
      <c r="BK123" s="627"/>
      <c r="BL123" s="627"/>
      <c r="BM123" s="627"/>
      <c r="BN123" s="627"/>
      <c r="BO123" s="482" t="s">
        <v>489</v>
      </c>
      <c r="BP123" s="652"/>
      <c r="BQ123" s="659">
        <v>23988539</v>
      </c>
      <c r="BR123" s="667"/>
      <c r="BS123" s="667"/>
      <c r="BT123" s="667"/>
      <c r="BU123" s="667"/>
      <c r="BV123" s="667">
        <v>23471695</v>
      </c>
      <c r="BW123" s="667"/>
      <c r="BX123" s="667"/>
      <c r="BY123" s="667"/>
      <c r="BZ123" s="667"/>
      <c r="CA123" s="667">
        <v>23702661</v>
      </c>
      <c r="CB123" s="667"/>
      <c r="CC123" s="667"/>
      <c r="CD123" s="667"/>
      <c r="CE123" s="667"/>
      <c r="CF123" s="561"/>
      <c r="CG123" s="569"/>
      <c r="CH123" s="569"/>
      <c r="CI123" s="569"/>
      <c r="CJ123" s="696"/>
      <c r="CK123" s="703"/>
      <c r="CL123" s="713"/>
      <c r="CM123" s="713"/>
      <c r="CN123" s="713"/>
      <c r="CO123" s="716"/>
      <c r="CP123" s="720"/>
      <c r="CQ123" s="413"/>
      <c r="CR123" s="413"/>
      <c r="CS123" s="413"/>
      <c r="CT123" s="413"/>
      <c r="CU123" s="413"/>
      <c r="CV123" s="413"/>
      <c r="CW123" s="413"/>
      <c r="CX123" s="413"/>
      <c r="CY123" s="413"/>
      <c r="CZ123" s="413"/>
      <c r="DA123" s="413"/>
      <c r="DB123" s="413"/>
      <c r="DC123" s="413"/>
      <c r="DD123" s="413"/>
      <c r="DE123" s="413"/>
      <c r="DF123" s="726"/>
      <c r="DG123" s="499"/>
      <c r="DH123" s="460"/>
      <c r="DI123" s="460"/>
      <c r="DJ123" s="460"/>
      <c r="DK123" s="516"/>
      <c r="DL123" s="532"/>
      <c r="DM123" s="460"/>
      <c r="DN123" s="460"/>
      <c r="DO123" s="460"/>
      <c r="DP123" s="516"/>
      <c r="DQ123" s="532"/>
      <c r="DR123" s="460"/>
      <c r="DS123" s="460"/>
      <c r="DT123" s="460"/>
      <c r="DU123" s="516"/>
      <c r="DV123" s="556"/>
      <c r="DW123" s="564"/>
      <c r="DX123" s="564"/>
      <c r="DY123" s="564"/>
      <c r="DZ123" s="574"/>
    </row>
    <row r="124" spans="1:130" s="373" customFormat="1" ht="26.25" customHeight="1">
      <c r="A124" s="399"/>
      <c r="B124" s="423"/>
      <c r="C124" s="436" t="s">
        <v>332</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201</v>
      </c>
      <c r="AB124" s="460"/>
      <c r="AC124" s="460"/>
      <c r="AD124" s="460"/>
      <c r="AE124" s="516"/>
      <c r="AF124" s="532" t="s">
        <v>201</v>
      </c>
      <c r="AG124" s="460"/>
      <c r="AH124" s="460"/>
      <c r="AI124" s="460"/>
      <c r="AJ124" s="516"/>
      <c r="AK124" s="532" t="s">
        <v>201</v>
      </c>
      <c r="AL124" s="460"/>
      <c r="AM124" s="460"/>
      <c r="AN124" s="460"/>
      <c r="AO124" s="516"/>
      <c r="AP124" s="556" t="s">
        <v>201</v>
      </c>
      <c r="AQ124" s="564"/>
      <c r="AR124" s="564"/>
      <c r="AS124" s="564"/>
      <c r="AT124" s="574"/>
      <c r="AU124" s="591" t="s">
        <v>490</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57.3</v>
      </c>
      <c r="BR124" s="668"/>
      <c r="BS124" s="668"/>
      <c r="BT124" s="668"/>
      <c r="BU124" s="668"/>
      <c r="BV124" s="668">
        <v>57.2</v>
      </c>
      <c r="BW124" s="668"/>
      <c r="BX124" s="668"/>
      <c r="BY124" s="668"/>
      <c r="BZ124" s="668"/>
      <c r="CA124" s="668">
        <v>47.8</v>
      </c>
      <c r="CB124" s="668"/>
      <c r="CC124" s="668"/>
      <c r="CD124" s="668"/>
      <c r="CE124" s="668"/>
      <c r="CF124" s="562"/>
      <c r="CG124" s="570"/>
      <c r="CH124" s="570"/>
      <c r="CI124" s="570"/>
      <c r="CJ124" s="697"/>
      <c r="CK124" s="704"/>
      <c r="CL124" s="704"/>
      <c r="CM124" s="704"/>
      <c r="CN124" s="704"/>
      <c r="CO124" s="717"/>
      <c r="CP124" s="720" t="s">
        <v>492</v>
      </c>
      <c r="CQ124" s="413"/>
      <c r="CR124" s="413"/>
      <c r="CS124" s="413"/>
      <c r="CT124" s="413"/>
      <c r="CU124" s="413"/>
      <c r="CV124" s="413"/>
      <c r="CW124" s="413"/>
      <c r="CX124" s="413"/>
      <c r="CY124" s="413"/>
      <c r="CZ124" s="413"/>
      <c r="DA124" s="413"/>
      <c r="DB124" s="413"/>
      <c r="DC124" s="413"/>
      <c r="DD124" s="413"/>
      <c r="DE124" s="413"/>
      <c r="DF124" s="726"/>
      <c r="DG124" s="501">
        <v>5948275</v>
      </c>
      <c r="DH124" s="506"/>
      <c r="DI124" s="506"/>
      <c r="DJ124" s="506"/>
      <c r="DK124" s="518"/>
      <c r="DL124" s="534">
        <v>5950893</v>
      </c>
      <c r="DM124" s="506"/>
      <c r="DN124" s="506"/>
      <c r="DO124" s="506"/>
      <c r="DP124" s="518"/>
      <c r="DQ124" s="534" t="s">
        <v>201</v>
      </c>
      <c r="DR124" s="506"/>
      <c r="DS124" s="506"/>
      <c r="DT124" s="506"/>
      <c r="DU124" s="518"/>
      <c r="DV124" s="742" t="s">
        <v>201</v>
      </c>
      <c r="DW124" s="744"/>
      <c r="DX124" s="744"/>
      <c r="DY124" s="744"/>
      <c r="DZ124" s="751"/>
    </row>
    <row r="125" spans="1:130" s="373" customFormat="1" ht="26.25" customHeight="1">
      <c r="A125" s="399"/>
      <c r="B125" s="423"/>
      <c r="C125" s="436" t="s">
        <v>484</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201</v>
      </c>
      <c r="AB125" s="460"/>
      <c r="AC125" s="460"/>
      <c r="AD125" s="460"/>
      <c r="AE125" s="516"/>
      <c r="AF125" s="532" t="s">
        <v>201</v>
      </c>
      <c r="AG125" s="460"/>
      <c r="AH125" s="460"/>
      <c r="AI125" s="460"/>
      <c r="AJ125" s="516"/>
      <c r="AK125" s="532" t="s">
        <v>201</v>
      </c>
      <c r="AL125" s="460"/>
      <c r="AM125" s="460"/>
      <c r="AN125" s="460"/>
      <c r="AO125" s="516"/>
      <c r="AP125" s="556" t="s">
        <v>201</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8"/>
      <c r="CK125" s="705" t="s">
        <v>495</v>
      </c>
      <c r="CL125" s="712"/>
      <c r="CM125" s="712"/>
      <c r="CN125" s="712"/>
      <c r="CO125" s="715"/>
      <c r="CP125" s="624" t="s">
        <v>137</v>
      </c>
      <c r="CQ125" s="417"/>
      <c r="CR125" s="417"/>
      <c r="CS125" s="417"/>
      <c r="CT125" s="417"/>
      <c r="CU125" s="417"/>
      <c r="CV125" s="417"/>
      <c r="CW125" s="417"/>
      <c r="CX125" s="417"/>
      <c r="CY125" s="417"/>
      <c r="CZ125" s="417"/>
      <c r="DA125" s="417"/>
      <c r="DB125" s="417"/>
      <c r="DC125" s="417"/>
      <c r="DD125" s="417"/>
      <c r="DE125" s="417"/>
      <c r="DF125" s="484"/>
      <c r="DG125" s="656" t="s">
        <v>201</v>
      </c>
      <c r="DH125" s="664"/>
      <c r="DI125" s="664"/>
      <c r="DJ125" s="664"/>
      <c r="DK125" s="664"/>
      <c r="DL125" s="664" t="s">
        <v>201</v>
      </c>
      <c r="DM125" s="664"/>
      <c r="DN125" s="664"/>
      <c r="DO125" s="664"/>
      <c r="DP125" s="664"/>
      <c r="DQ125" s="664" t="s">
        <v>201</v>
      </c>
      <c r="DR125" s="664"/>
      <c r="DS125" s="664"/>
      <c r="DT125" s="664"/>
      <c r="DU125" s="664"/>
      <c r="DV125" s="740" t="s">
        <v>201</v>
      </c>
      <c r="DW125" s="740"/>
      <c r="DX125" s="740"/>
      <c r="DY125" s="740"/>
      <c r="DZ125" s="749"/>
    </row>
    <row r="126" spans="1:130" s="373" customFormat="1" ht="26.25" customHeight="1">
      <c r="A126" s="399"/>
      <c r="B126" s="423"/>
      <c r="C126" s="436" t="s">
        <v>485</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201</v>
      </c>
      <c r="AB126" s="460"/>
      <c r="AC126" s="460"/>
      <c r="AD126" s="460"/>
      <c r="AE126" s="516"/>
      <c r="AF126" s="532" t="s">
        <v>201</v>
      </c>
      <c r="AG126" s="460"/>
      <c r="AH126" s="460"/>
      <c r="AI126" s="460"/>
      <c r="AJ126" s="516"/>
      <c r="AK126" s="532" t="s">
        <v>201</v>
      </c>
      <c r="AL126" s="460"/>
      <c r="AM126" s="460"/>
      <c r="AN126" s="460"/>
      <c r="AO126" s="516"/>
      <c r="AP126" s="556" t="s">
        <v>201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1"/>
      <c r="CE126" s="681"/>
      <c r="CF126" s="681"/>
      <c r="CG126" s="440"/>
      <c r="CH126" s="440"/>
      <c r="CI126" s="440"/>
      <c r="CJ126" s="698"/>
      <c r="CK126" s="706"/>
      <c r="CL126" s="713"/>
      <c r="CM126" s="713"/>
      <c r="CN126" s="713"/>
      <c r="CO126" s="716"/>
      <c r="CP126" s="625" t="s">
        <v>407</v>
      </c>
      <c r="CQ126" s="433"/>
      <c r="CR126" s="433"/>
      <c r="CS126" s="433"/>
      <c r="CT126" s="433"/>
      <c r="CU126" s="433"/>
      <c r="CV126" s="433"/>
      <c r="CW126" s="433"/>
      <c r="CX126" s="433"/>
      <c r="CY126" s="433"/>
      <c r="CZ126" s="433"/>
      <c r="DA126" s="433"/>
      <c r="DB126" s="433"/>
      <c r="DC126" s="433"/>
      <c r="DD126" s="433"/>
      <c r="DE126" s="433"/>
      <c r="DF126" s="486"/>
      <c r="DG126" s="657">
        <v>273059</v>
      </c>
      <c r="DH126" s="665"/>
      <c r="DI126" s="665"/>
      <c r="DJ126" s="665"/>
      <c r="DK126" s="665"/>
      <c r="DL126" s="665">
        <v>276989</v>
      </c>
      <c r="DM126" s="665"/>
      <c r="DN126" s="665"/>
      <c r="DO126" s="665"/>
      <c r="DP126" s="665"/>
      <c r="DQ126" s="665">
        <v>262786</v>
      </c>
      <c r="DR126" s="665"/>
      <c r="DS126" s="665"/>
      <c r="DT126" s="665"/>
      <c r="DU126" s="665"/>
      <c r="DV126" s="741">
        <v>3.3</v>
      </c>
      <c r="DW126" s="741"/>
      <c r="DX126" s="741"/>
      <c r="DY126" s="741"/>
      <c r="DZ126" s="750"/>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201</v>
      </c>
      <c r="AB127" s="460"/>
      <c r="AC127" s="460"/>
      <c r="AD127" s="460"/>
      <c r="AE127" s="516"/>
      <c r="AF127" s="532" t="s">
        <v>201</v>
      </c>
      <c r="AG127" s="460"/>
      <c r="AH127" s="460"/>
      <c r="AI127" s="460"/>
      <c r="AJ127" s="516"/>
      <c r="AK127" s="532" t="s">
        <v>201</v>
      </c>
      <c r="AL127" s="460"/>
      <c r="AM127" s="460"/>
      <c r="AN127" s="460"/>
      <c r="AO127" s="516"/>
      <c r="AP127" s="556" t="s">
        <v>201</v>
      </c>
      <c r="AQ127" s="564"/>
      <c r="AR127" s="564"/>
      <c r="AS127" s="564"/>
      <c r="AT127" s="574"/>
      <c r="AU127" s="593"/>
      <c r="AV127" s="593"/>
      <c r="AW127" s="593"/>
      <c r="AX127" s="604" t="s">
        <v>496</v>
      </c>
      <c r="AY127" s="614"/>
      <c r="AZ127" s="614"/>
      <c r="BA127" s="614"/>
      <c r="BB127" s="614"/>
      <c r="BC127" s="614"/>
      <c r="BD127" s="614"/>
      <c r="BE127" s="634"/>
      <c r="BF127" s="636" t="s">
        <v>234</v>
      </c>
      <c r="BG127" s="614"/>
      <c r="BH127" s="614"/>
      <c r="BI127" s="614"/>
      <c r="BJ127" s="614"/>
      <c r="BK127" s="614"/>
      <c r="BL127" s="634"/>
      <c r="BM127" s="636" t="s">
        <v>408</v>
      </c>
      <c r="BN127" s="614"/>
      <c r="BO127" s="614"/>
      <c r="BP127" s="614"/>
      <c r="BQ127" s="614"/>
      <c r="BR127" s="614"/>
      <c r="BS127" s="634"/>
      <c r="BT127" s="636" t="s">
        <v>400</v>
      </c>
      <c r="BU127" s="614"/>
      <c r="BV127" s="614"/>
      <c r="BW127" s="614"/>
      <c r="BX127" s="614"/>
      <c r="BY127" s="614"/>
      <c r="BZ127" s="676"/>
      <c r="CA127" s="593"/>
      <c r="CB127" s="593"/>
      <c r="CC127" s="593"/>
      <c r="CD127" s="681"/>
      <c r="CE127" s="681"/>
      <c r="CF127" s="681"/>
      <c r="CG127" s="440"/>
      <c r="CH127" s="440"/>
      <c r="CI127" s="440"/>
      <c r="CJ127" s="698"/>
      <c r="CK127" s="706"/>
      <c r="CL127" s="713"/>
      <c r="CM127" s="713"/>
      <c r="CN127" s="713"/>
      <c r="CO127" s="716"/>
      <c r="CP127" s="625" t="s">
        <v>437</v>
      </c>
      <c r="CQ127" s="433"/>
      <c r="CR127" s="433"/>
      <c r="CS127" s="433"/>
      <c r="CT127" s="433"/>
      <c r="CU127" s="433"/>
      <c r="CV127" s="433"/>
      <c r="CW127" s="433"/>
      <c r="CX127" s="433"/>
      <c r="CY127" s="433"/>
      <c r="CZ127" s="433"/>
      <c r="DA127" s="433"/>
      <c r="DB127" s="433"/>
      <c r="DC127" s="433"/>
      <c r="DD127" s="433"/>
      <c r="DE127" s="433"/>
      <c r="DF127" s="486"/>
      <c r="DG127" s="657" t="s">
        <v>201</v>
      </c>
      <c r="DH127" s="665"/>
      <c r="DI127" s="665"/>
      <c r="DJ127" s="665"/>
      <c r="DK127" s="665"/>
      <c r="DL127" s="665" t="s">
        <v>201</v>
      </c>
      <c r="DM127" s="665"/>
      <c r="DN127" s="665"/>
      <c r="DO127" s="665"/>
      <c r="DP127" s="665"/>
      <c r="DQ127" s="665" t="s">
        <v>201</v>
      </c>
      <c r="DR127" s="665"/>
      <c r="DS127" s="665"/>
      <c r="DT127" s="665"/>
      <c r="DU127" s="665"/>
      <c r="DV127" s="741" t="s">
        <v>201</v>
      </c>
      <c r="DW127" s="741"/>
      <c r="DX127" s="741"/>
      <c r="DY127" s="741"/>
      <c r="DZ127" s="750"/>
    </row>
    <row r="128" spans="1:130" s="373" customFormat="1" ht="26.25" customHeight="1">
      <c r="A128" s="401" t="s">
        <v>497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9</v>
      </c>
      <c r="X128" s="477"/>
      <c r="Y128" s="477"/>
      <c r="Z128" s="492"/>
      <c r="AA128" s="498">
        <v>17293</v>
      </c>
      <c r="AB128" s="504"/>
      <c r="AC128" s="504"/>
      <c r="AD128" s="504"/>
      <c r="AE128" s="515"/>
      <c r="AF128" s="531">
        <v>18515</v>
      </c>
      <c r="AG128" s="504"/>
      <c r="AH128" s="504"/>
      <c r="AI128" s="504"/>
      <c r="AJ128" s="515"/>
      <c r="AK128" s="531">
        <v>19513</v>
      </c>
      <c r="AL128" s="504"/>
      <c r="AM128" s="504"/>
      <c r="AN128" s="504"/>
      <c r="AO128" s="515"/>
      <c r="AP128" s="558"/>
      <c r="AQ128" s="566"/>
      <c r="AR128" s="566"/>
      <c r="AS128" s="566"/>
      <c r="AT128" s="576"/>
      <c r="AU128" s="593"/>
      <c r="AV128" s="593"/>
      <c r="AW128" s="593"/>
      <c r="AX128" s="393" t="s">
        <v>302</v>
      </c>
      <c r="AY128" s="417"/>
      <c r="AZ128" s="417"/>
      <c r="BA128" s="417"/>
      <c r="BB128" s="417"/>
      <c r="BC128" s="417"/>
      <c r="BD128" s="417"/>
      <c r="BE128" s="484"/>
      <c r="BF128" s="637" t="s">
        <v>201</v>
      </c>
      <c r="BG128" s="641"/>
      <c r="BH128" s="641"/>
      <c r="BI128" s="641"/>
      <c r="BJ128" s="641"/>
      <c r="BK128" s="641"/>
      <c r="BL128" s="647"/>
      <c r="BM128" s="637">
        <v>13.41</v>
      </c>
      <c r="BN128" s="641"/>
      <c r="BO128" s="641"/>
      <c r="BP128" s="641"/>
      <c r="BQ128" s="641"/>
      <c r="BR128" s="641"/>
      <c r="BS128" s="647"/>
      <c r="BT128" s="637">
        <v>20</v>
      </c>
      <c r="BU128" s="641"/>
      <c r="BV128" s="641"/>
      <c r="BW128" s="641"/>
      <c r="BX128" s="641"/>
      <c r="BY128" s="641"/>
      <c r="BZ128" s="677"/>
      <c r="CA128" s="681"/>
      <c r="CB128" s="681"/>
      <c r="CC128" s="681"/>
      <c r="CD128" s="681"/>
      <c r="CE128" s="681"/>
      <c r="CF128" s="681"/>
      <c r="CG128" s="440"/>
      <c r="CH128" s="440"/>
      <c r="CI128" s="440"/>
      <c r="CJ128" s="698"/>
      <c r="CK128" s="707"/>
      <c r="CL128" s="714"/>
      <c r="CM128" s="714"/>
      <c r="CN128" s="714"/>
      <c r="CO128" s="718"/>
      <c r="CP128" s="721" t="s">
        <v>392</v>
      </c>
      <c r="CQ128" s="615"/>
      <c r="CR128" s="615"/>
      <c r="CS128" s="615"/>
      <c r="CT128" s="615"/>
      <c r="CU128" s="615"/>
      <c r="CV128" s="615"/>
      <c r="CW128" s="615"/>
      <c r="CX128" s="615"/>
      <c r="CY128" s="615"/>
      <c r="CZ128" s="615"/>
      <c r="DA128" s="615"/>
      <c r="DB128" s="615"/>
      <c r="DC128" s="615"/>
      <c r="DD128" s="615"/>
      <c r="DE128" s="615"/>
      <c r="DF128" s="635"/>
      <c r="DG128" s="729" t="s">
        <v>201</v>
      </c>
      <c r="DH128" s="732"/>
      <c r="DI128" s="732"/>
      <c r="DJ128" s="732"/>
      <c r="DK128" s="732"/>
      <c r="DL128" s="732" t="s">
        <v>201</v>
      </c>
      <c r="DM128" s="732"/>
      <c r="DN128" s="732"/>
      <c r="DO128" s="732"/>
      <c r="DP128" s="732"/>
      <c r="DQ128" s="732" t="s">
        <v>201</v>
      </c>
      <c r="DR128" s="732"/>
      <c r="DS128" s="732"/>
      <c r="DT128" s="732"/>
      <c r="DU128" s="732"/>
      <c r="DV128" s="743" t="s">
        <v>201</v>
      </c>
      <c r="DW128" s="743"/>
      <c r="DX128" s="743"/>
      <c r="DY128" s="743"/>
      <c r="DZ128" s="752"/>
    </row>
    <row r="129" spans="1:131" s="373" customFormat="1" ht="26.25" customHeight="1">
      <c r="A129" s="394" t="s">
        <v>172</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238</v>
      </c>
      <c r="X129" s="480"/>
      <c r="Y129" s="480"/>
      <c r="Z129" s="493"/>
      <c r="AA129" s="499">
        <v>8921428</v>
      </c>
      <c r="AB129" s="460"/>
      <c r="AC129" s="460"/>
      <c r="AD129" s="460"/>
      <c r="AE129" s="516"/>
      <c r="AF129" s="532">
        <v>9096671</v>
      </c>
      <c r="AG129" s="460"/>
      <c r="AH129" s="460"/>
      <c r="AI129" s="460"/>
      <c r="AJ129" s="516"/>
      <c r="AK129" s="532">
        <v>9556903</v>
      </c>
      <c r="AL129" s="460"/>
      <c r="AM129" s="460"/>
      <c r="AN129" s="460"/>
      <c r="AO129" s="516"/>
      <c r="AP129" s="559"/>
      <c r="AQ129" s="567"/>
      <c r="AR129" s="567"/>
      <c r="AS129" s="567"/>
      <c r="AT129" s="577"/>
      <c r="AU129" s="595"/>
      <c r="AV129" s="595"/>
      <c r="AW129" s="595"/>
      <c r="AX129" s="605" t="s">
        <v>118</v>
      </c>
      <c r="AY129" s="433"/>
      <c r="AZ129" s="433"/>
      <c r="BA129" s="433"/>
      <c r="BB129" s="433"/>
      <c r="BC129" s="433"/>
      <c r="BD129" s="433"/>
      <c r="BE129" s="486"/>
      <c r="BF129" s="638" t="s">
        <v>201</v>
      </c>
      <c r="BG129" s="642"/>
      <c r="BH129" s="642"/>
      <c r="BI129" s="642"/>
      <c r="BJ129" s="642"/>
      <c r="BK129" s="642"/>
      <c r="BL129" s="648"/>
      <c r="BM129" s="638">
        <v>18.41</v>
      </c>
      <c r="BN129" s="642"/>
      <c r="BO129" s="642"/>
      <c r="BP129" s="642"/>
      <c r="BQ129" s="642"/>
      <c r="BR129" s="642"/>
      <c r="BS129" s="648"/>
      <c r="BT129" s="638">
        <v>30</v>
      </c>
      <c r="BU129" s="673"/>
      <c r="BV129" s="673"/>
      <c r="BW129" s="673"/>
      <c r="BX129" s="673"/>
      <c r="BY129" s="673"/>
      <c r="BZ129" s="678"/>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499</v>
      </c>
      <c r="X130" s="480"/>
      <c r="Y130" s="480"/>
      <c r="Z130" s="493"/>
      <c r="AA130" s="499">
        <v>1444548</v>
      </c>
      <c r="AB130" s="460"/>
      <c r="AC130" s="460"/>
      <c r="AD130" s="460"/>
      <c r="AE130" s="516"/>
      <c r="AF130" s="532">
        <v>1523743</v>
      </c>
      <c r="AG130" s="460"/>
      <c r="AH130" s="460"/>
      <c r="AI130" s="460"/>
      <c r="AJ130" s="516"/>
      <c r="AK130" s="532">
        <v>1606721</v>
      </c>
      <c r="AL130" s="460"/>
      <c r="AM130" s="460"/>
      <c r="AN130" s="460"/>
      <c r="AO130" s="516"/>
      <c r="AP130" s="559"/>
      <c r="AQ130" s="567"/>
      <c r="AR130" s="567"/>
      <c r="AS130" s="567"/>
      <c r="AT130" s="577"/>
      <c r="AU130" s="595"/>
      <c r="AV130" s="595"/>
      <c r="AW130" s="595"/>
      <c r="AX130" s="605" t="s">
        <v>424</v>
      </c>
      <c r="AY130" s="433"/>
      <c r="AZ130" s="433"/>
      <c r="BA130" s="433"/>
      <c r="BB130" s="433"/>
      <c r="BC130" s="433"/>
      <c r="BD130" s="433"/>
      <c r="BE130" s="486"/>
      <c r="BF130" s="639">
        <v>8.5</v>
      </c>
      <c r="BG130" s="643"/>
      <c r="BH130" s="643"/>
      <c r="BI130" s="643"/>
      <c r="BJ130" s="643"/>
      <c r="BK130" s="643"/>
      <c r="BL130" s="649"/>
      <c r="BM130" s="639">
        <v>25</v>
      </c>
      <c r="BN130" s="643"/>
      <c r="BO130" s="643"/>
      <c r="BP130" s="643"/>
      <c r="BQ130" s="643"/>
      <c r="BR130" s="643"/>
      <c r="BS130" s="649"/>
      <c r="BT130" s="639">
        <v>35</v>
      </c>
      <c r="BU130" s="675"/>
      <c r="BV130" s="675"/>
      <c r="BW130" s="675"/>
      <c r="BX130" s="675"/>
      <c r="BY130" s="675"/>
      <c r="BZ130" s="679"/>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174</v>
      </c>
      <c r="X131" s="481"/>
      <c r="Y131" s="481"/>
      <c r="Z131" s="494"/>
      <c r="AA131" s="501">
        <v>7476880</v>
      </c>
      <c r="AB131" s="506"/>
      <c r="AC131" s="506"/>
      <c r="AD131" s="506"/>
      <c r="AE131" s="518"/>
      <c r="AF131" s="534">
        <v>7572928</v>
      </c>
      <c r="AG131" s="506"/>
      <c r="AH131" s="506"/>
      <c r="AI131" s="506"/>
      <c r="AJ131" s="518"/>
      <c r="AK131" s="534">
        <v>7950182</v>
      </c>
      <c r="AL131" s="506"/>
      <c r="AM131" s="506"/>
      <c r="AN131" s="506"/>
      <c r="AO131" s="518"/>
      <c r="AP131" s="560"/>
      <c r="AQ131" s="568"/>
      <c r="AR131" s="568"/>
      <c r="AS131" s="568"/>
      <c r="AT131" s="578"/>
      <c r="AU131" s="595"/>
      <c r="AV131" s="595"/>
      <c r="AW131" s="595"/>
      <c r="AX131" s="606" t="s">
        <v>471</v>
      </c>
      <c r="AY131" s="615"/>
      <c r="AZ131" s="615"/>
      <c r="BA131" s="615"/>
      <c r="BB131" s="615"/>
      <c r="BC131" s="615"/>
      <c r="BD131" s="615"/>
      <c r="BE131" s="635"/>
      <c r="BF131" s="640">
        <v>47.8</v>
      </c>
      <c r="BG131" s="644"/>
      <c r="BH131" s="644"/>
      <c r="BI131" s="644"/>
      <c r="BJ131" s="644"/>
      <c r="BK131" s="644"/>
      <c r="BL131" s="650"/>
      <c r="BM131" s="640">
        <v>350</v>
      </c>
      <c r="BN131" s="644"/>
      <c r="BO131" s="644"/>
      <c r="BP131" s="644"/>
      <c r="BQ131" s="644"/>
      <c r="BR131" s="644"/>
      <c r="BS131" s="650"/>
      <c r="BT131" s="672"/>
      <c r="BU131" s="674"/>
      <c r="BV131" s="674"/>
      <c r="BW131" s="674"/>
      <c r="BX131" s="674"/>
      <c r="BY131" s="674"/>
      <c r="BZ131" s="680"/>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500</v>
      </c>
      <c r="W132" s="476"/>
      <c r="X132" s="476"/>
      <c r="Y132" s="476"/>
      <c r="Z132" s="495"/>
      <c r="AA132" s="502">
        <v>7.9509768779999996</v>
      </c>
      <c r="AB132" s="507"/>
      <c r="AC132" s="507"/>
      <c r="AD132" s="507"/>
      <c r="AE132" s="519"/>
      <c r="AF132" s="535">
        <v>8.2606885999999999</v>
      </c>
      <c r="AG132" s="507"/>
      <c r="AH132" s="507"/>
      <c r="AI132" s="507"/>
      <c r="AJ132" s="519"/>
      <c r="AK132" s="535">
        <v>9.4458969620000008</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7.3</v>
      </c>
      <c r="AB133" s="508"/>
      <c r="AC133" s="508"/>
      <c r="AD133" s="508"/>
      <c r="AE133" s="520"/>
      <c r="AF133" s="503">
        <v>7.9</v>
      </c>
      <c r="AG133" s="508"/>
      <c r="AH133" s="508"/>
      <c r="AI133" s="508"/>
      <c r="AJ133" s="520"/>
      <c r="AK133" s="503">
        <v>8.5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vuW6MIOu/ZTO5EeXNo2dDh4qY7eRbEClYieCXoyn/6+y6jm/GmHPRSqoCn74subjOQgQys7EjZ/+Qle+t8coIA==" saltValue="GD0oP8wp6NXWcrxpde9ia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F64" zoomScaleNormal="85" zoomScaleSheetLayoutView="100" workbookViewId="0">
      <selection activeCell="CV74" sqref="CV74"/>
    </sheetView>
  </sheetViews>
  <sheetFormatPr defaultColWidth="0" defaultRowHeight="13.5" customHeight="1" zeroHeight="1"/>
  <cols>
    <col min="1" max="120" width="2.75" style="754" customWidth="1"/>
    <col min="121" max="121" width="0" style="755" hidden="1" customWidth="1"/>
    <col min="122" max="16384" width="9" style="755" hidden="1" customWidth="1"/>
  </cols>
  <sheetData>
    <row r="1" spans="1:120">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row>
    <row r="2" spans="1:120"/>
    <row r="3" spans="1:120"/>
    <row r="4" spans="1:120"/>
    <row r="5" spans="1:120"/>
    <row r="6" spans="1:120"/>
    <row r="7" spans="1:120"/>
    <row r="8" spans="1:120"/>
    <row r="9" spans="1:120"/>
    <row r="10" spans="1:120"/>
    <row r="11" spans="1:120"/>
    <row r="12" spans="1:120"/>
    <row r="13" spans="1:120"/>
    <row r="14" spans="1:120"/>
    <row r="15" spans="1:120"/>
    <row r="16" spans="1:120">
      <c r="DP16" s="755"/>
    </row>
    <row r="17" spans="119:120">
      <c r="DP17" s="755"/>
    </row>
    <row r="18" spans="119:120"/>
    <row r="19" spans="119:120"/>
    <row r="20" spans="119:120">
      <c r="DO20" s="755"/>
      <c r="DP20" s="755"/>
    </row>
    <row r="21" spans="119:120">
      <c r="DP21" s="755"/>
    </row>
    <row r="22" spans="119:120"/>
    <row r="23" spans="119:120">
      <c r="DO23" s="755"/>
      <c r="DP23" s="755"/>
    </row>
    <row r="24" spans="119:120">
      <c r="DP24" s="755"/>
    </row>
    <row r="25" spans="119:120">
      <c r="DP25" s="755"/>
    </row>
    <row r="26" spans="119:120">
      <c r="DO26" s="755"/>
      <c r="DP26" s="755"/>
    </row>
    <row r="27" spans="119:120"/>
    <row r="28" spans="119:120">
      <c r="DO28" s="755"/>
      <c r="DP28" s="755"/>
    </row>
    <row r="29" spans="119:120">
      <c r="DP29" s="755"/>
    </row>
    <row r="30" spans="119:120"/>
    <row r="31" spans="119:120">
      <c r="DO31" s="755"/>
      <c r="DP31" s="755"/>
    </row>
    <row r="32" spans="119:120"/>
    <row r="33" spans="98:120">
      <c r="DO33" s="755"/>
      <c r="DP33" s="755"/>
    </row>
    <row r="34" spans="98:120">
      <c r="DM34" s="755"/>
    </row>
    <row r="35" spans="98:120">
      <c r="CT35" s="755"/>
      <c r="CU35" s="755"/>
      <c r="CV35" s="755"/>
      <c r="CY35" s="755"/>
      <c r="CZ35" s="755"/>
      <c r="DA35" s="755"/>
      <c r="DD35" s="755"/>
      <c r="DE35" s="755"/>
      <c r="DF35" s="755"/>
      <c r="DI35" s="755"/>
      <c r="DJ35" s="755"/>
      <c r="DK35" s="755"/>
      <c r="DM35" s="755"/>
      <c r="DN35" s="755"/>
      <c r="DO35" s="755"/>
      <c r="DP35" s="755"/>
    </row>
    <row r="36" spans="98:120"/>
    <row r="37" spans="98:120">
      <c r="CW37" s="755"/>
      <c r="DB37" s="755"/>
      <c r="DG37" s="755"/>
      <c r="DL37" s="755"/>
      <c r="DP37" s="755"/>
    </row>
    <row r="38" spans="98:120">
      <c r="CT38" s="755"/>
      <c r="CU38" s="755"/>
      <c r="CV38" s="755"/>
      <c r="CW38" s="755"/>
      <c r="CY38" s="755"/>
      <c r="CZ38" s="755"/>
      <c r="DA38" s="755"/>
      <c r="DB38" s="755"/>
      <c r="DD38" s="755"/>
      <c r="DE38" s="755"/>
      <c r="DF38" s="755"/>
      <c r="DG38" s="755"/>
      <c r="DI38" s="755"/>
      <c r="DJ38" s="755"/>
      <c r="DK38" s="755"/>
      <c r="DL38" s="755"/>
      <c r="DN38" s="755"/>
      <c r="DO38" s="755"/>
      <c r="DP38" s="755"/>
    </row>
    <row r="39" spans="98:120"/>
    <row r="40" spans="98:120"/>
    <row r="41" spans="98:120"/>
    <row r="42" spans="98:120"/>
    <row r="43" spans="98:120"/>
    <row r="44" spans="98:120"/>
    <row r="45" spans="98:120"/>
    <row r="46" spans="98:120"/>
    <row r="47" spans="98:120"/>
    <row r="48" spans="98:120"/>
    <row r="49" spans="22:120">
      <c r="DN49" s="755"/>
      <c r="DO49" s="755"/>
      <c r="DP49" s="7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5"/>
      <c r="CS63" s="755"/>
      <c r="CX63" s="755"/>
      <c r="DC63" s="755"/>
      <c r="DH63" s="755"/>
    </row>
    <row r="64" spans="22:120">
      <c r="V64" s="755"/>
    </row>
    <row r="65" spans="15:120">
      <c r="X65" s="755"/>
      <c r="Z65" s="755"/>
      <c r="AA65" s="755"/>
      <c r="AB65" s="755"/>
      <c r="AC65" s="755"/>
      <c r="AD65" s="755"/>
      <c r="AE65" s="755"/>
      <c r="AF65" s="755"/>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755"/>
      <c r="BY65" s="755"/>
      <c r="BZ65" s="755"/>
      <c r="CA65" s="755"/>
      <c r="CB65" s="755"/>
      <c r="CC65" s="755"/>
      <c r="CD65" s="755"/>
      <c r="CE65" s="755"/>
      <c r="CF65" s="755"/>
      <c r="CG65" s="755"/>
      <c r="CH65" s="755"/>
      <c r="CI65" s="755"/>
      <c r="CJ65" s="755"/>
      <c r="CK65" s="755"/>
      <c r="CL65" s="755"/>
      <c r="CM65" s="755"/>
      <c r="CN65" s="755"/>
      <c r="CO65" s="755"/>
      <c r="CP65" s="755"/>
      <c r="CQ65" s="755"/>
      <c r="CR65" s="755"/>
      <c r="CU65" s="755"/>
      <c r="CZ65" s="755"/>
      <c r="DE65" s="755"/>
      <c r="DJ65" s="755"/>
    </row>
    <row r="66" spans="15:120">
      <c r="Q66" s="755"/>
      <c r="S66" s="755"/>
      <c r="U66" s="755"/>
      <c r="DM66" s="755"/>
    </row>
    <row r="67" spans="15:120">
      <c r="O67" s="755"/>
      <c r="P67" s="755"/>
      <c r="R67" s="755"/>
      <c r="T67" s="755"/>
      <c r="Y67" s="755"/>
      <c r="CT67" s="755"/>
      <c r="CV67" s="755"/>
      <c r="CW67" s="755"/>
      <c r="CY67" s="755"/>
      <c r="DA67" s="755"/>
      <c r="DB67" s="755"/>
      <c r="DD67" s="755"/>
      <c r="DF67" s="755"/>
      <c r="DG67" s="755"/>
      <c r="DI67" s="755"/>
      <c r="DK67" s="755"/>
      <c r="DL67" s="755"/>
      <c r="DN67" s="755"/>
      <c r="DO67" s="755"/>
      <c r="DP67" s="755"/>
    </row>
    <row r="68" spans="15:120"/>
    <row r="69" spans="15:120"/>
    <row r="70" spans="15:120"/>
    <row r="71" spans="15:120"/>
    <row r="72" spans="15:120">
      <c r="DP72" s="755"/>
    </row>
    <row r="73" spans="15:120">
      <c r="DP73" s="7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5"/>
      <c r="CX96" s="755"/>
      <c r="DC96" s="755"/>
      <c r="DH96" s="755"/>
    </row>
    <row r="97" spans="24:120">
      <c r="CS97" s="755"/>
      <c r="CX97" s="755"/>
      <c r="DC97" s="755"/>
      <c r="DH97" s="755"/>
      <c r="DP97" s="754" t="s">
        <v>97</v>
      </c>
    </row>
    <row r="98" spans="24:120" hidden="1">
      <c r="CS98" s="755"/>
      <c r="CX98" s="755"/>
      <c r="DC98" s="755"/>
      <c r="DH98" s="755"/>
    </row>
    <row r="99" spans="24:120" hidden="1">
      <c r="CS99" s="755"/>
      <c r="CX99" s="755"/>
      <c r="DC99" s="755"/>
      <c r="DH99" s="755"/>
    </row>
    <row r="101" spans="24:120" ht="12" hidden="1" customHeight="1">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755"/>
      <c r="BW101" s="755"/>
      <c r="BX101" s="755"/>
      <c r="BY101" s="755"/>
      <c r="BZ101" s="755"/>
      <c r="CA101" s="755"/>
      <c r="CB101" s="755"/>
      <c r="CC101" s="755"/>
      <c r="CD101" s="755"/>
      <c r="CE101" s="755"/>
      <c r="CF101" s="755"/>
      <c r="CG101" s="755"/>
      <c r="CH101" s="755"/>
      <c r="CI101" s="755"/>
      <c r="CJ101" s="755"/>
      <c r="CK101" s="755"/>
      <c r="CL101" s="755"/>
      <c r="CM101" s="755"/>
      <c r="CN101" s="755"/>
      <c r="CO101" s="755"/>
      <c r="CP101" s="755"/>
      <c r="CQ101" s="755"/>
      <c r="CR101" s="755"/>
      <c r="CU101" s="755"/>
      <c r="CZ101" s="755"/>
      <c r="DE101" s="755"/>
      <c r="DJ101" s="755"/>
    </row>
    <row r="102" spans="24:120" ht="1.5" hidden="1" customHeight="1">
      <c r="CU102" s="755"/>
      <c r="CZ102" s="755"/>
      <c r="DE102" s="755"/>
      <c r="DJ102" s="755"/>
      <c r="DM102" s="755"/>
    </row>
    <row r="103" spans="24:120" hidden="1">
      <c r="CT103" s="755"/>
      <c r="CV103" s="755"/>
      <c r="CW103" s="755"/>
      <c r="CY103" s="755"/>
      <c r="DA103" s="755"/>
      <c r="DB103" s="755"/>
      <c r="DD103" s="755"/>
      <c r="DF103" s="755"/>
      <c r="DG103" s="755"/>
      <c r="DI103" s="755"/>
      <c r="DK103" s="755"/>
      <c r="DL103" s="755"/>
      <c r="DM103" s="755"/>
      <c r="DN103" s="755"/>
      <c r="DO103" s="755"/>
      <c r="DP103" s="755"/>
    </row>
    <row r="104" spans="24:120" hidden="1">
      <c r="CV104" s="755"/>
      <c r="CW104" s="755"/>
      <c r="DA104" s="755"/>
      <c r="DB104" s="755"/>
      <c r="DF104" s="755"/>
      <c r="DG104" s="755"/>
      <c r="DK104" s="755"/>
      <c r="DL104" s="755"/>
      <c r="DN104" s="755"/>
      <c r="DO104" s="755"/>
      <c r="DP104" s="755"/>
    </row>
    <row r="105" spans="24:120" ht="12.75" hidden="1" customHeight="1"/>
  </sheetData>
  <sheetProtection algorithmName="SHA-512" hashValue="wGOFnIyBL8UQgqFduIIJDRddiOg0EbxuBPOH6UvZnGXJF1E6F6rmEBwuk7m9ow5v4DAdJe9CmihvkFsl1THDTw==" saltValue="FKn9ua7bX8mjlMs05gSWN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Y28" zoomScaleSheetLayoutView="55" workbookViewId="0"/>
  </sheetViews>
  <sheetFormatPr defaultColWidth="0" defaultRowHeight="13.5" customHeight="1" zeroHeight="1"/>
  <cols>
    <col min="1" max="116" width="2.625" style="754" customWidth="1"/>
    <col min="117" max="16384" width="9" style="755" hidden="1" customWidth="1"/>
  </cols>
  <sheetData>
    <row r="1" spans="2:116"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row>
    <row r="2" spans="2:116" ht="13.5" customHeight="1"/>
    <row r="3" spans="2:116" ht="13.5" customHeight="1"/>
    <row r="4" spans="2:116" ht="13.5" customHeight="1">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row>
    <row r="5" spans="2:116" ht="13.5" customHeight="1">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row>
    <row r="19" spans="9:116" ht="13.5" customHeight="1"/>
    <row r="20" spans="9:116" ht="13.5" customHeight="1"/>
    <row r="21" spans="9:116" ht="13.5" customHeight="1">
      <c r="DL21" s="755"/>
    </row>
    <row r="22" spans="9:116" ht="13.5" customHeight="1">
      <c r="DI22" s="755"/>
      <c r="DJ22" s="755"/>
      <c r="DK22" s="755"/>
      <c r="DL22" s="755"/>
    </row>
    <row r="23" spans="9:116" ht="13.5" customHeight="1">
      <c r="CY23" s="755"/>
      <c r="CZ23" s="755"/>
      <c r="DA23" s="755"/>
      <c r="DB23" s="755"/>
      <c r="DC23" s="755"/>
      <c r="DD23" s="755"/>
      <c r="DE23" s="755"/>
      <c r="DF23" s="755"/>
      <c r="DG23" s="755"/>
      <c r="DH23" s="755"/>
      <c r="DI23" s="755"/>
      <c r="DJ23" s="755"/>
      <c r="DK23" s="755"/>
      <c r="DL23" s="75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5"/>
      <c r="DA35" s="755"/>
      <c r="DB35" s="755"/>
      <c r="DC35" s="755"/>
      <c r="DD35" s="755"/>
      <c r="DE35" s="755"/>
      <c r="DF35" s="755"/>
      <c r="DG35" s="755"/>
      <c r="DH35" s="755"/>
      <c r="DI35" s="755"/>
      <c r="DJ35" s="755"/>
      <c r="DK35" s="755"/>
      <c r="DL35" s="755"/>
    </row>
    <row r="36" spans="15:116" ht="13.5" customHeight="1"/>
    <row r="37" spans="15:116" ht="13.5" customHeight="1">
      <c r="DL37" s="755"/>
    </row>
    <row r="38" spans="15:116" ht="13.5" customHeight="1">
      <c r="DI38" s="755"/>
      <c r="DJ38" s="755"/>
      <c r="DK38" s="755"/>
      <c r="DL38" s="755"/>
    </row>
    <row r="39" spans="15:116" ht="13.5" customHeight="1"/>
    <row r="40" spans="15:116" ht="13.5" customHeight="1"/>
    <row r="41" spans="15:116" ht="13.5" customHeight="1"/>
    <row r="42" spans="15:116" ht="13.5" customHeight="1"/>
    <row r="43" spans="15:116" ht="13.5" customHeight="1">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row>
    <row r="44" spans="15:116" ht="13.5" customHeight="1">
      <c r="DL44" s="755"/>
    </row>
    <row r="45" spans="15:116" ht="13.5" customHeight="1"/>
    <row r="46" spans="15:116" ht="13.5" customHeight="1">
      <c r="DA46" s="755"/>
      <c r="DB46" s="755"/>
      <c r="DC46" s="755"/>
      <c r="DD46" s="755"/>
      <c r="DE46" s="755"/>
      <c r="DF46" s="755"/>
      <c r="DG46" s="755"/>
      <c r="DH46" s="755"/>
      <c r="DI46" s="755"/>
      <c r="DJ46" s="755"/>
      <c r="DK46" s="755"/>
      <c r="DL46" s="755"/>
    </row>
    <row r="47" spans="15:116" ht="13.5" customHeight="1"/>
    <row r="48" spans="15:116" ht="13.5" customHeight="1"/>
    <row r="49" spans="104:116" ht="13.5" customHeight="1"/>
    <row r="50" spans="104:116" ht="13.5" customHeight="1">
      <c r="CZ50" s="755"/>
      <c r="DA50" s="755"/>
      <c r="DB50" s="755"/>
      <c r="DC50" s="755"/>
      <c r="DD50" s="755"/>
      <c r="DE50" s="755"/>
      <c r="DF50" s="755"/>
      <c r="DG50" s="755"/>
      <c r="DH50" s="755"/>
      <c r="DI50" s="755"/>
      <c r="DJ50" s="755"/>
      <c r="DK50" s="755"/>
      <c r="DL50" s="755"/>
    </row>
    <row r="51" spans="104:116" ht="13.5" customHeight="1"/>
    <row r="52" spans="104:116" ht="13.5" customHeight="1"/>
    <row r="53" spans="104:116" ht="13.5" customHeight="1">
      <c r="DL53" s="75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5"/>
      <c r="DD67" s="755"/>
      <c r="DE67" s="755"/>
      <c r="DF67" s="755"/>
      <c r="DG67" s="755"/>
      <c r="DH67" s="755"/>
      <c r="DI67" s="755"/>
      <c r="DJ67" s="755"/>
      <c r="DK67" s="755"/>
      <c r="DL67" s="75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ePflG6JzN33lp0W5ex+eOahn81SgzC1OlCzvFqttDQB5TqGw8rtpQsL5MLLgZhRcFewJamCWJWOH8Uua1bj/Q==" saltValue="jYph53AIcd3Y9C/jsAA6P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SheetLayoutView="100" workbookViewId="0"/>
  </sheetViews>
  <sheetFormatPr defaultColWidth="0" defaultRowHeight="13.5" customHeight="1" zeroHeight="1"/>
  <cols>
    <col min="1" max="36" width="2.5" style="369" customWidth="1"/>
    <col min="37" max="44" width="17" style="369" customWidth="1"/>
    <col min="45" max="45" width="6.125" style="756" customWidth="1"/>
    <col min="46" max="46" width="3" style="757" customWidth="1"/>
    <col min="47" max="47" width="19.125" style="369" hidden="1" customWidth="1"/>
    <col min="48" max="52" width="12.625" style="369" hidden="1" customWidth="1"/>
    <col min="53" max="16384" width="8.625" style="369" hidden="1" customWidth="1"/>
  </cols>
  <sheetData>
    <row r="1" spans="1:46">
      <c r="AS1" s="768"/>
      <c r="AT1" s="768"/>
    </row>
    <row r="2" spans="1:46">
      <c r="AS2" s="768"/>
      <c r="AT2" s="768"/>
    </row>
    <row r="3" spans="1:46">
      <c r="AS3" s="768"/>
      <c r="AT3" s="768"/>
    </row>
    <row r="4" spans="1:46">
      <c r="AS4" s="768"/>
      <c r="AT4" s="768"/>
    </row>
    <row r="5" spans="1:46" ht="17.25">
      <c r="A5" s="759" t="s">
        <v>501</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859"/>
    </row>
    <row r="6" spans="1:46">
      <c r="A6" s="757"/>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2" t="s">
        <v>325</v>
      </c>
      <c r="AL6" s="762"/>
      <c r="AM6" s="762"/>
      <c r="AN6" s="762"/>
      <c r="AO6" s="768"/>
      <c r="AP6" s="768"/>
      <c r="AQ6" s="768"/>
      <c r="AR6" s="768"/>
    </row>
    <row r="7" spans="1:46" ht="13.5" customHeight="1">
      <c r="A7" s="757"/>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70"/>
      <c r="AL7" s="783"/>
      <c r="AM7" s="783"/>
      <c r="AN7" s="800"/>
      <c r="AO7" s="813" t="s">
        <v>85</v>
      </c>
      <c r="AP7" s="825"/>
      <c r="AQ7" s="836" t="s">
        <v>502</v>
      </c>
      <c r="AR7" s="850"/>
    </row>
    <row r="8" spans="1:46">
      <c r="A8" s="757"/>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71"/>
      <c r="AL8" s="784"/>
      <c r="AM8" s="784"/>
      <c r="AN8" s="801"/>
      <c r="AO8" s="814"/>
      <c r="AP8" s="826" t="s">
        <v>504</v>
      </c>
      <c r="AQ8" s="837" t="s">
        <v>505</v>
      </c>
      <c r="AR8" s="851" t="s">
        <v>412</v>
      </c>
    </row>
    <row r="9" spans="1:46">
      <c r="A9" s="757"/>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72" t="s">
        <v>506</v>
      </c>
      <c r="AL9" s="785"/>
      <c r="AM9" s="785"/>
      <c r="AN9" s="802"/>
      <c r="AO9" s="815">
        <v>3049434</v>
      </c>
      <c r="AP9" s="815">
        <v>81184</v>
      </c>
      <c r="AQ9" s="838">
        <v>83474</v>
      </c>
      <c r="AR9" s="852">
        <v>-2.7</v>
      </c>
    </row>
    <row r="10" spans="1:46" ht="13.5" customHeight="1">
      <c r="A10" s="757"/>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72" t="s">
        <v>211</v>
      </c>
      <c r="AL10" s="785"/>
      <c r="AM10" s="785"/>
      <c r="AN10" s="802"/>
      <c r="AO10" s="816">
        <v>386282</v>
      </c>
      <c r="AP10" s="816">
        <v>10284</v>
      </c>
      <c r="AQ10" s="839">
        <v>8278</v>
      </c>
      <c r="AR10" s="853">
        <v>24.2</v>
      </c>
    </row>
    <row r="11" spans="1:46" ht="13.5" customHeight="1">
      <c r="A11" s="757"/>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72" t="s">
        <v>390</v>
      </c>
      <c r="AL11" s="785"/>
      <c r="AM11" s="785"/>
      <c r="AN11" s="802"/>
      <c r="AO11" s="816" t="s">
        <v>201</v>
      </c>
      <c r="AP11" s="816" t="s">
        <v>201</v>
      </c>
      <c r="AQ11" s="839">
        <v>1520</v>
      </c>
      <c r="AR11" s="853" t="s">
        <v>201</v>
      </c>
    </row>
    <row r="12" spans="1:46" ht="13.5" customHeight="1">
      <c r="A12" s="757"/>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72" t="s">
        <v>237</v>
      </c>
      <c r="AL12" s="785"/>
      <c r="AM12" s="785"/>
      <c r="AN12" s="802"/>
      <c r="AO12" s="816" t="s">
        <v>201</v>
      </c>
      <c r="AP12" s="816" t="s">
        <v>201</v>
      </c>
      <c r="AQ12" s="839">
        <v>13</v>
      </c>
      <c r="AR12" s="853" t="s">
        <v>201</v>
      </c>
    </row>
    <row r="13" spans="1:46" ht="13.5" customHeight="1">
      <c r="A13" s="757"/>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72" t="s">
        <v>507</v>
      </c>
      <c r="AL13" s="785"/>
      <c r="AM13" s="785"/>
      <c r="AN13" s="802"/>
      <c r="AO13" s="816">
        <v>103866</v>
      </c>
      <c r="AP13" s="816">
        <v>2765</v>
      </c>
      <c r="AQ13" s="839">
        <v>2948</v>
      </c>
      <c r="AR13" s="853">
        <v>-6.2</v>
      </c>
    </row>
    <row r="14" spans="1:46" ht="13.5" customHeight="1">
      <c r="A14" s="757"/>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72" t="s">
        <v>508</v>
      </c>
      <c r="AL14" s="785"/>
      <c r="AM14" s="785"/>
      <c r="AN14" s="802"/>
      <c r="AO14" s="816">
        <v>87717</v>
      </c>
      <c r="AP14" s="816">
        <v>2335</v>
      </c>
      <c r="AQ14" s="839">
        <v>1798</v>
      </c>
      <c r="AR14" s="853">
        <v>29.9</v>
      </c>
    </row>
    <row r="15" spans="1:46" ht="13.5" customHeight="1">
      <c r="A15" s="757"/>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73" t="s">
        <v>304</v>
      </c>
      <c r="AL15" s="786"/>
      <c r="AM15" s="786"/>
      <c r="AN15" s="803"/>
      <c r="AO15" s="816">
        <v>-223969</v>
      </c>
      <c r="AP15" s="816">
        <v>-5963</v>
      </c>
      <c r="AQ15" s="839">
        <v>-6111</v>
      </c>
      <c r="AR15" s="853">
        <v>-2.4</v>
      </c>
    </row>
    <row r="16" spans="1:46">
      <c r="A16" s="757"/>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73" t="s">
        <v>273</v>
      </c>
      <c r="AL16" s="786"/>
      <c r="AM16" s="786"/>
      <c r="AN16" s="803"/>
      <c r="AO16" s="816">
        <v>3403330</v>
      </c>
      <c r="AP16" s="816">
        <v>90606</v>
      </c>
      <c r="AQ16" s="839">
        <v>91920</v>
      </c>
      <c r="AR16" s="853">
        <v>-1.4</v>
      </c>
    </row>
    <row r="17" spans="1:46">
      <c r="A17" s="757"/>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row>
    <row r="18" spans="1:46">
      <c r="A18" s="757"/>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830"/>
      <c r="AR18" s="830"/>
    </row>
    <row r="19" spans="1:46">
      <c r="A19" s="757"/>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t="s">
        <v>176</v>
      </c>
      <c r="AL19" s="768"/>
      <c r="AM19" s="768"/>
      <c r="AN19" s="768"/>
      <c r="AO19" s="768"/>
      <c r="AP19" s="768"/>
      <c r="AQ19" s="768"/>
      <c r="AR19" s="768"/>
    </row>
    <row r="20" spans="1:46">
      <c r="A20" s="757"/>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74"/>
      <c r="AL20" s="787"/>
      <c r="AM20" s="787"/>
      <c r="AN20" s="804"/>
      <c r="AO20" s="817" t="s">
        <v>509</v>
      </c>
      <c r="AP20" s="827" t="s">
        <v>329</v>
      </c>
      <c r="AQ20" s="840" t="s">
        <v>42</v>
      </c>
      <c r="AR20" s="854"/>
    </row>
    <row r="21" spans="1:46" s="758" customFormat="1">
      <c r="A21" s="760"/>
      <c r="AK21" s="775" t="s">
        <v>446</v>
      </c>
      <c r="AL21" s="788"/>
      <c r="AM21" s="788"/>
      <c r="AN21" s="805"/>
      <c r="AO21" s="818">
        <v>7.69</v>
      </c>
      <c r="AP21" s="828">
        <v>8.52</v>
      </c>
      <c r="AQ21" s="841">
        <v>-0.83</v>
      </c>
      <c r="AS21" s="860"/>
      <c r="AT21" s="760"/>
    </row>
    <row r="22" spans="1:46" s="758" customFormat="1">
      <c r="A22" s="760"/>
      <c r="AK22" s="775" t="s">
        <v>510</v>
      </c>
      <c r="AL22" s="788"/>
      <c r="AM22" s="788"/>
      <c r="AN22" s="805"/>
      <c r="AO22" s="819">
        <v>96.1</v>
      </c>
      <c r="AP22" s="829">
        <v>97.5</v>
      </c>
      <c r="AQ22" s="842">
        <v>-1.4</v>
      </c>
      <c r="AR22" s="830"/>
      <c r="AS22" s="860"/>
      <c r="AT22" s="760"/>
    </row>
    <row r="23" spans="1:46" s="758" customFormat="1">
      <c r="A23" s="760"/>
      <c r="AP23" s="830"/>
      <c r="AQ23" s="830"/>
      <c r="AR23" s="830"/>
      <c r="AS23" s="860"/>
      <c r="AT23" s="760"/>
    </row>
    <row r="24" spans="1:46" s="758" customFormat="1">
      <c r="A24" s="760"/>
      <c r="AP24" s="830"/>
      <c r="AQ24" s="830"/>
      <c r="AR24" s="830"/>
      <c r="AS24" s="860"/>
      <c r="AT24" s="760"/>
    </row>
    <row r="25" spans="1:46" s="758" customFormat="1">
      <c r="A25" s="76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831"/>
      <c r="AQ25" s="831"/>
      <c r="AR25" s="831"/>
      <c r="AS25" s="861"/>
      <c r="AT25" s="760"/>
    </row>
    <row r="26" spans="1:46" s="758" customFormat="1">
      <c r="A26" s="762" t="s">
        <v>511</v>
      </c>
      <c r="AP26" s="830"/>
      <c r="AQ26" s="830"/>
      <c r="AR26" s="830"/>
      <c r="AS26" s="762"/>
      <c r="AT26" s="762"/>
    </row>
    <row r="27" spans="1:46">
      <c r="A27" s="763"/>
      <c r="AO27" s="768"/>
      <c r="AP27" s="768"/>
      <c r="AQ27" s="768"/>
      <c r="AR27" s="768"/>
      <c r="AS27" s="768"/>
      <c r="AT27" s="768"/>
    </row>
    <row r="28" spans="1:46" ht="17.25">
      <c r="A28" s="759" t="s">
        <v>263</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862"/>
    </row>
    <row r="29" spans="1:46">
      <c r="A29" s="757"/>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2" t="s">
        <v>122</v>
      </c>
      <c r="AL29" s="762"/>
      <c r="AM29" s="762"/>
      <c r="AN29" s="762"/>
      <c r="AO29" s="768"/>
      <c r="AP29" s="768"/>
      <c r="AQ29" s="768"/>
      <c r="AR29" s="768"/>
      <c r="AS29" s="863"/>
    </row>
    <row r="30" spans="1:46" ht="13.5" customHeight="1">
      <c r="A30" s="757"/>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83"/>
      <c r="AM30" s="783"/>
      <c r="AN30" s="800"/>
      <c r="AO30" s="813" t="s">
        <v>85</v>
      </c>
      <c r="AP30" s="825"/>
      <c r="AQ30" s="836" t="s">
        <v>502</v>
      </c>
      <c r="AR30" s="850"/>
    </row>
    <row r="31" spans="1:46">
      <c r="A31" s="757"/>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71"/>
      <c r="AL31" s="784"/>
      <c r="AM31" s="784"/>
      <c r="AN31" s="801"/>
      <c r="AO31" s="814"/>
      <c r="AP31" s="826" t="s">
        <v>504</v>
      </c>
      <c r="AQ31" s="837" t="s">
        <v>505</v>
      </c>
      <c r="AR31" s="851" t="s">
        <v>412</v>
      </c>
    </row>
    <row r="32" spans="1:46" ht="27" customHeight="1">
      <c r="A32" s="757"/>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76" t="s">
        <v>512</v>
      </c>
      <c r="AL32" s="789"/>
      <c r="AM32" s="789"/>
      <c r="AN32" s="806"/>
      <c r="AO32" s="816">
        <v>1716057</v>
      </c>
      <c r="AP32" s="816">
        <v>45686</v>
      </c>
      <c r="AQ32" s="843">
        <v>52518</v>
      </c>
      <c r="AR32" s="853">
        <v>-13</v>
      </c>
    </row>
    <row r="33" spans="1:46" ht="13.5" customHeight="1">
      <c r="A33" s="757"/>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6" t="s">
        <v>513</v>
      </c>
      <c r="AL33" s="789"/>
      <c r="AM33" s="789"/>
      <c r="AN33" s="806"/>
      <c r="AO33" s="816" t="s">
        <v>201</v>
      </c>
      <c r="AP33" s="816" t="s">
        <v>201</v>
      </c>
      <c r="AQ33" s="843" t="s">
        <v>201</v>
      </c>
      <c r="AR33" s="853" t="s">
        <v>201</v>
      </c>
    </row>
    <row r="34" spans="1:46" ht="27" customHeight="1">
      <c r="A34" s="757"/>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76" t="s">
        <v>17</v>
      </c>
      <c r="AL34" s="789"/>
      <c r="AM34" s="789"/>
      <c r="AN34" s="806"/>
      <c r="AO34" s="816" t="s">
        <v>201</v>
      </c>
      <c r="AP34" s="816" t="s">
        <v>201</v>
      </c>
      <c r="AQ34" s="843">
        <v>24</v>
      </c>
      <c r="AR34" s="853" t="s">
        <v>201</v>
      </c>
    </row>
    <row r="35" spans="1:46" ht="27" customHeight="1">
      <c r="A35" s="757"/>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76" t="s">
        <v>515</v>
      </c>
      <c r="AL35" s="789"/>
      <c r="AM35" s="789"/>
      <c r="AN35" s="806"/>
      <c r="AO35" s="816">
        <v>627749</v>
      </c>
      <c r="AP35" s="816">
        <v>16712</v>
      </c>
      <c r="AQ35" s="843">
        <v>18573</v>
      </c>
      <c r="AR35" s="853">
        <v>-10</v>
      </c>
    </row>
    <row r="36" spans="1:46" ht="27" customHeight="1">
      <c r="A36" s="7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76" t="s">
        <v>38</v>
      </c>
      <c r="AL36" s="789"/>
      <c r="AM36" s="789"/>
      <c r="AN36" s="806"/>
      <c r="AO36" s="816">
        <v>33394</v>
      </c>
      <c r="AP36" s="816">
        <v>889</v>
      </c>
      <c r="AQ36" s="843">
        <v>2920</v>
      </c>
      <c r="AR36" s="853">
        <v>-69.599999999999994</v>
      </c>
    </row>
    <row r="37" spans="1:46" ht="13.5" customHeight="1">
      <c r="A37" s="757"/>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76" t="s">
        <v>340</v>
      </c>
      <c r="AL37" s="789"/>
      <c r="AM37" s="789"/>
      <c r="AN37" s="806"/>
      <c r="AO37" s="816" t="s">
        <v>201</v>
      </c>
      <c r="AP37" s="816" t="s">
        <v>201</v>
      </c>
      <c r="AQ37" s="843">
        <v>483</v>
      </c>
      <c r="AR37" s="853" t="s">
        <v>201</v>
      </c>
    </row>
    <row r="38" spans="1:46" ht="27" customHeight="1">
      <c r="A38" s="75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77" t="s">
        <v>516</v>
      </c>
      <c r="AL38" s="790"/>
      <c r="AM38" s="790"/>
      <c r="AN38" s="807"/>
      <c r="AO38" s="820" t="s">
        <v>201</v>
      </c>
      <c r="AP38" s="820" t="s">
        <v>201</v>
      </c>
      <c r="AQ38" s="844">
        <v>1</v>
      </c>
      <c r="AR38" s="842" t="s">
        <v>201</v>
      </c>
      <c r="AS38" s="863"/>
    </row>
    <row r="39" spans="1:46">
      <c r="A39" s="7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77" t="s">
        <v>82</v>
      </c>
      <c r="AL39" s="790"/>
      <c r="AM39" s="790"/>
      <c r="AN39" s="807"/>
      <c r="AO39" s="816">
        <v>-19513</v>
      </c>
      <c r="AP39" s="816">
        <v>-519</v>
      </c>
      <c r="AQ39" s="843">
        <v>-4335</v>
      </c>
      <c r="AR39" s="853">
        <v>-88</v>
      </c>
      <c r="AS39" s="863"/>
    </row>
    <row r="40" spans="1:46" ht="27" customHeight="1">
      <c r="A40" s="757"/>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76" t="s">
        <v>517</v>
      </c>
      <c r="AL40" s="789"/>
      <c r="AM40" s="789"/>
      <c r="AN40" s="806"/>
      <c r="AO40" s="816">
        <v>-1606721</v>
      </c>
      <c r="AP40" s="816">
        <v>-42775</v>
      </c>
      <c r="AQ40" s="843">
        <v>-49481</v>
      </c>
      <c r="AR40" s="853">
        <v>-13.6</v>
      </c>
      <c r="AS40" s="863"/>
    </row>
    <row r="41" spans="1:46">
      <c r="A41" s="757"/>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78" t="s">
        <v>381</v>
      </c>
      <c r="AL41" s="791"/>
      <c r="AM41" s="791"/>
      <c r="AN41" s="808"/>
      <c r="AO41" s="816">
        <v>750966</v>
      </c>
      <c r="AP41" s="816">
        <v>19993</v>
      </c>
      <c r="AQ41" s="843">
        <v>20703</v>
      </c>
      <c r="AR41" s="853">
        <v>-3.4</v>
      </c>
      <c r="AS41" s="863"/>
    </row>
    <row r="42" spans="1:46">
      <c r="A42" s="757"/>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79" t="s">
        <v>65</v>
      </c>
      <c r="AL42" s="768"/>
      <c r="AM42" s="768"/>
      <c r="AN42" s="768"/>
      <c r="AO42" s="768"/>
      <c r="AP42" s="768"/>
      <c r="AQ42" s="830"/>
      <c r="AR42" s="830"/>
      <c r="AS42" s="863"/>
    </row>
    <row r="43" spans="1:46">
      <c r="A43" s="757"/>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832"/>
      <c r="AQ43" s="830"/>
      <c r="AR43" s="768"/>
      <c r="AS43" s="863"/>
    </row>
    <row r="44" spans="1:46">
      <c r="A44" s="757"/>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830"/>
      <c r="AR44" s="768"/>
    </row>
    <row r="45" spans="1:46">
      <c r="A45" s="764"/>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845"/>
      <c r="AR45" s="764"/>
      <c r="AS45" s="764"/>
      <c r="AT45" s="768"/>
    </row>
    <row r="46" spans="1:46">
      <c r="A46" s="76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8"/>
    </row>
    <row r="47" spans="1:46" ht="17.25" customHeight="1">
      <c r="A47" s="766" t="s">
        <v>518</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row>
    <row r="48" spans="1:46">
      <c r="A48" s="757"/>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5" t="s">
        <v>519</v>
      </c>
      <c r="AL48" s="765"/>
      <c r="AM48" s="765"/>
      <c r="AN48" s="765"/>
      <c r="AO48" s="765"/>
      <c r="AP48" s="765"/>
      <c r="AQ48" s="831"/>
      <c r="AR48" s="765"/>
    </row>
    <row r="49" spans="1:44" ht="13.5" customHeight="1">
      <c r="A49" s="757"/>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80"/>
      <c r="AL49" s="792"/>
      <c r="AM49" s="796" t="s">
        <v>85</v>
      </c>
      <c r="AN49" s="809" t="s">
        <v>433</v>
      </c>
      <c r="AO49" s="821"/>
      <c r="AP49" s="821"/>
      <c r="AQ49" s="821"/>
      <c r="AR49" s="855"/>
    </row>
    <row r="50" spans="1:44">
      <c r="A50" s="757"/>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81"/>
      <c r="AL50" s="793"/>
      <c r="AM50" s="797"/>
      <c r="AN50" s="810" t="s">
        <v>493</v>
      </c>
      <c r="AO50" s="822" t="s">
        <v>494</v>
      </c>
      <c r="AP50" s="833" t="s">
        <v>520</v>
      </c>
      <c r="AQ50" s="846" t="s">
        <v>375</v>
      </c>
      <c r="AR50" s="856" t="s">
        <v>521</v>
      </c>
    </row>
    <row r="51" spans="1:44">
      <c r="A51" s="757"/>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80" t="s">
        <v>132</v>
      </c>
      <c r="AL51" s="792"/>
      <c r="AM51" s="798">
        <v>6189392</v>
      </c>
      <c r="AN51" s="811">
        <v>166516</v>
      </c>
      <c r="AO51" s="823">
        <v>80.400000000000006</v>
      </c>
      <c r="AP51" s="834">
        <v>65876</v>
      </c>
      <c r="AQ51" s="847">
        <v>-19.399999999999999</v>
      </c>
      <c r="AR51" s="857">
        <v>99.8</v>
      </c>
    </row>
    <row r="52" spans="1:44">
      <c r="A52" s="757"/>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82"/>
      <c r="AL52" s="794" t="s">
        <v>275</v>
      </c>
      <c r="AM52" s="799">
        <v>1204248</v>
      </c>
      <c r="AN52" s="812">
        <v>32398</v>
      </c>
      <c r="AO52" s="824">
        <v>41.4</v>
      </c>
      <c r="AP52" s="835">
        <v>36484</v>
      </c>
      <c r="AQ52" s="848">
        <v>-3.8</v>
      </c>
      <c r="AR52" s="858">
        <v>45.2</v>
      </c>
    </row>
    <row r="53" spans="1:44">
      <c r="A53" s="757"/>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80" t="s">
        <v>232</v>
      </c>
      <c r="AL53" s="792"/>
      <c r="AM53" s="798">
        <v>2123521</v>
      </c>
      <c r="AN53" s="811">
        <v>56984</v>
      </c>
      <c r="AO53" s="823">
        <v>-65.8</v>
      </c>
      <c r="AP53" s="834">
        <v>68468</v>
      </c>
      <c r="AQ53" s="847">
        <v>3.9</v>
      </c>
      <c r="AR53" s="857">
        <v>-69.7</v>
      </c>
    </row>
    <row r="54" spans="1:44">
      <c r="A54" s="757"/>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82"/>
      <c r="AL54" s="794" t="s">
        <v>275</v>
      </c>
      <c r="AM54" s="799">
        <v>1018886</v>
      </c>
      <c r="AN54" s="812">
        <v>27342</v>
      </c>
      <c r="AO54" s="824">
        <v>-15.6</v>
      </c>
      <c r="AP54" s="835">
        <v>34140</v>
      </c>
      <c r="AQ54" s="848">
        <v>-6.4</v>
      </c>
      <c r="AR54" s="858">
        <v>-9.1999999999999993</v>
      </c>
    </row>
    <row r="55" spans="1:44">
      <c r="A55" s="757"/>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80" t="s">
        <v>503</v>
      </c>
      <c r="AL55" s="792"/>
      <c r="AM55" s="798">
        <v>2112132</v>
      </c>
      <c r="AN55" s="811">
        <v>56412</v>
      </c>
      <c r="AO55" s="823">
        <v>-1</v>
      </c>
      <c r="AP55" s="834">
        <v>69729</v>
      </c>
      <c r="AQ55" s="847">
        <v>1.8</v>
      </c>
      <c r="AR55" s="857">
        <v>-2.8</v>
      </c>
    </row>
    <row r="56" spans="1:44">
      <c r="A56" s="757"/>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82"/>
      <c r="AL56" s="794" t="s">
        <v>275</v>
      </c>
      <c r="AM56" s="799">
        <v>1078316</v>
      </c>
      <c r="AN56" s="812">
        <v>28800</v>
      </c>
      <c r="AO56" s="824">
        <v>5.3</v>
      </c>
      <c r="AP56" s="835">
        <v>38908</v>
      </c>
      <c r="AQ56" s="848">
        <v>14</v>
      </c>
      <c r="AR56" s="858">
        <v>-8.6999999999999993</v>
      </c>
    </row>
    <row r="57" spans="1:44">
      <c r="A57" s="757"/>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80" t="s">
        <v>522</v>
      </c>
      <c r="AL57" s="792"/>
      <c r="AM57" s="798">
        <v>1714179</v>
      </c>
      <c r="AN57" s="811">
        <v>45842</v>
      </c>
      <c r="AO57" s="823">
        <v>-18.7</v>
      </c>
      <c r="AP57" s="834">
        <v>74581</v>
      </c>
      <c r="AQ57" s="847">
        <v>7</v>
      </c>
      <c r="AR57" s="857">
        <v>-25.7</v>
      </c>
    </row>
    <row r="58" spans="1:44">
      <c r="A58" s="75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82"/>
      <c r="AL58" s="794" t="s">
        <v>275</v>
      </c>
      <c r="AM58" s="799">
        <v>853677</v>
      </c>
      <c r="AN58" s="812">
        <v>22830</v>
      </c>
      <c r="AO58" s="824">
        <v>-20.7</v>
      </c>
      <c r="AP58" s="835">
        <v>41563</v>
      </c>
      <c r="AQ58" s="848">
        <v>6.8</v>
      </c>
      <c r="AR58" s="858">
        <v>-27.5</v>
      </c>
    </row>
    <row r="59" spans="1:44">
      <c r="A59" s="757"/>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80" t="s">
        <v>476</v>
      </c>
      <c r="AL59" s="792"/>
      <c r="AM59" s="798">
        <v>2988037</v>
      </c>
      <c r="AN59" s="811">
        <v>79549</v>
      </c>
      <c r="AO59" s="823">
        <v>73.5</v>
      </c>
      <c r="AP59" s="834">
        <v>76347</v>
      </c>
      <c r="AQ59" s="847">
        <v>2.4</v>
      </c>
      <c r="AR59" s="857">
        <v>71.099999999999994</v>
      </c>
    </row>
    <row r="60" spans="1:44">
      <c r="A60" s="757"/>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82"/>
      <c r="AL60" s="794" t="s">
        <v>275</v>
      </c>
      <c r="AM60" s="799">
        <v>1677254</v>
      </c>
      <c r="AN60" s="812">
        <v>44653</v>
      </c>
      <c r="AO60" s="824">
        <v>95.6</v>
      </c>
      <c r="AP60" s="835">
        <v>41762</v>
      </c>
      <c r="AQ60" s="848">
        <v>0.5</v>
      </c>
      <c r="AR60" s="858">
        <v>95.1</v>
      </c>
    </row>
    <row r="61" spans="1:44">
      <c r="A61" s="757"/>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80" t="s">
        <v>523</v>
      </c>
      <c r="AL61" s="795"/>
      <c r="AM61" s="798">
        <v>3025452</v>
      </c>
      <c r="AN61" s="811">
        <v>81061</v>
      </c>
      <c r="AO61" s="823">
        <v>13.7</v>
      </c>
      <c r="AP61" s="834">
        <v>71000</v>
      </c>
      <c r="AQ61" s="849">
        <v>-0.9</v>
      </c>
      <c r="AR61" s="857">
        <v>14.6</v>
      </c>
    </row>
    <row r="62" spans="1:44">
      <c r="A62" s="757"/>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82"/>
      <c r="AL62" s="794" t="s">
        <v>275</v>
      </c>
      <c r="AM62" s="799">
        <v>1166476</v>
      </c>
      <c r="AN62" s="812">
        <v>31205</v>
      </c>
      <c r="AO62" s="824">
        <v>21.2</v>
      </c>
      <c r="AP62" s="835">
        <v>38571</v>
      </c>
      <c r="AQ62" s="848">
        <v>2.2000000000000002</v>
      </c>
      <c r="AR62" s="858">
        <v>19</v>
      </c>
    </row>
    <row r="63" spans="1:44">
      <c r="A63" s="757"/>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row>
    <row r="64" spans="1:44">
      <c r="A64" s="757"/>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row>
    <row r="65" spans="1:46">
      <c r="A65" s="757"/>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row>
    <row r="66" spans="1:46">
      <c r="A66" s="767"/>
      <c r="B66" s="765"/>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864"/>
    </row>
    <row r="67" spans="1:46" ht="13.5" hidden="1" customHeight="1">
      <c r="AK67" s="768"/>
      <c r="AL67" s="768"/>
      <c r="AM67" s="768"/>
      <c r="AN67" s="768"/>
      <c r="AO67" s="768"/>
      <c r="AP67" s="768"/>
      <c r="AQ67" s="768"/>
      <c r="AR67" s="768"/>
      <c r="AS67" s="768"/>
      <c r="AT67" s="768"/>
    </row>
    <row r="68" spans="1:46" ht="13.5" hidden="1" customHeight="1">
      <c r="AK68" s="768"/>
      <c r="AL68" s="768"/>
      <c r="AM68" s="768"/>
      <c r="AN68" s="768"/>
      <c r="AO68" s="768"/>
      <c r="AP68" s="768"/>
      <c r="AQ68" s="768"/>
      <c r="AR68" s="768"/>
    </row>
    <row r="69" spans="1:46" ht="13.5" hidden="1" customHeight="1">
      <c r="AK69" s="768"/>
      <c r="AL69" s="768"/>
      <c r="AM69" s="768"/>
      <c r="AN69" s="768"/>
      <c r="AO69" s="768"/>
      <c r="AP69" s="768"/>
      <c r="AQ69" s="768"/>
      <c r="AR69" s="768"/>
    </row>
    <row r="70" spans="1:46" hidden="1">
      <c r="AK70" s="768"/>
      <c r="AL70" s="768"/>
      <c r="AM70" s="768"/>
      <c r="AN70" s="768"/>
      <c r="AO70" s="768"/>
      <c r="AP70" s="768"/>
      <c r="AQ70" s="768"/>
      <c r="AR70" s="768"/>
    </row>
    <row r="71" spans="1:46" hidden="1">
      <c r="AK71" s="768"/>
      <c r="AL71" s="768"/>
      <c r="AM71" s="768"/>
      <c r="AN71" s="768"/>
      <c r="AO71" s="768"/>
      <c r="AP71" s="768"/>
      <c r="AQ71" s="768"/>
      <c r="AR71" s="768"/>
    </row>
    <row r="72" spans="1:46" hidden="1">
      <c r="AK72" s="768"/>
      <c r="AL72" s="768"/>
      <c r="AM72" s="768"/>
      <c r="AN72" s="768"/>
      <c r="AO72" s="768"/>
      <c r="AP72" s="768"/>
      <c r="AQ72" s="768"/>
      <c r="AR72" s="768"/>
    </row>
    <row r="73" spans="1:46" hidden="1">
      <c r="AK73" s="768"/>
      <c r="AL73" s="768"/>
      <c r="AM73" s="768"/>
      <c r="AN73" s="768"/>
      <c r="AO73" s="768"/>
      <c r="AP73" s="768"/>
      <c r="AQ73" s="768"/>
      <c r="AR73" s="768"/>
    </row>
  </sheetData>
  <sheetProtection algorithmName="SHA-512" hashValue="AtXH55E3xSw326AdT3co9wTT7q7ROr+vKj/3OxUXfTuERd5mNyalilJpqot0JdWPKhSysiONdHik5g04M2+NLw==" saltValue="LltQ5r1ZlgUCDQsVvBoSJ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E75" sqref="AE75"/>
    </sheetView>
  </sheetViews>
  <sheetFormatPr defaultColWidth="0" defaultRowHeight="13.5" customHeight="1" zeroHeight="1"/>
  <cols>
    <col min="1" max="125" width="2.5" style="754" customWidth="1"/>
    <col min="126" max="16384" width="9" style="755" hidden="1" customWidth="1"/>
  </cols>
  <sheetData>
    <row r="1" spans="2:125"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2:125">
      <c r="B2" s="755"/>
      <c r="DG2" s="755"/>
    </row>
    <row r="3" spans="2:12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H3" s="755"/>
      <c r="DI3" s="755"/>
      <c r="DJ3" s="755"/>
      <c r="DK3" s="755"/>
      <c r="DL3" s="755"/>
      <c r="DM3" s="755"/>
      <c r="DN3" s="755"/>
      <c r="DO3" s="755"/>
      <c r="DP3" s="755"/>
      <c r="DQ3" s="755"/>
      <c r="DR3" s="755"/>
      <c r="DS3" s="755"/>
      <c r="DT3" s="755"/>
      <c r="DU3" s="755"/>
    </row>
    <row r="4" spans="2:125"/>
    <row r="5" spans="2:125"/>
    <row r="6" spans="2:125"/>
    <row r="7" spans="2:125"/>
    <row r="8" spans="2:125"/>
    <row r="9" spans="2:125">
      <c r="DU9" s="755"/>
    </row>
    <row r="10" spans="2:125"/>
    <row r="11" spans="2:125"/>
    <row r="12" spans="2:125"/>
    <row r="13" spans="2:125"/>
    <row r="14" spans="2:125"/>
    <row r="15" spans="2:125"/>
    <row r="16" spans="2:125"/>
    <row r="17" spans="125:125">
      <c r="DU17" s="755"/>
    </row>
    <row r="18" spans="125:125"/>
    <row r="19" spans="125:125"/>
    <row r="20" spans="125:125">
      <c r="DU20" s="755"/>
    </row>
    <row r="21" spans="125:125">
      <c r="DU21" s="755"/>
    </row>
    <row r="22" spans="125:125"/>
    <row r="23" spans="125:125"/>
    <row r="24" spans="125:125"/>
    <row r="25" spans="125:125"/>
    <row r="26" spans="125:125"/>
    <row r="27" spans="125:125"/>
    <row r="28" spans="125:125">
      <c r="DU28" s="755"/>
    </row>
    <row r="29" spans="125:125"/>
    <row r="30" spans="125:125"/>
    <row r="31" spans="125:125"/>
    <row r="32" spans="125:125"/>
    <row r="33" spans="2:125">
      <c r="B33" s="755"/>
      <c r="G33" s="755"/>
      <c r="I33" s="755"/>
    </row>
    <row r="34" spans="2:125">
      <c r="C34" s="755"/>
      <c r="P34" s="755"/>
      <c r="DE34" s="755"/>
      <c r="DH34" s="755"/>
    </row>
    <row r="35" spans="2:125">
      <c r="D35" s="755"/>
      <c r="E35" s="755"/>
      <c r="DG35" s="755"/>
      <c r="DJ35" s="755"/>
      <c r="DP35" s="755"/>
      <c r="DQ35" s="755"/>
      <c r="DR35" s="755"/>
      <c r="DS35" s="755"/>
      <c r="DT35" s="755"/>
      <c r="DU35" s="755"/>
    </row>
    <row r="36" spans="2:125">
      <c r="F36" s="755"/>
      <c r="H36" s="755"/>
      <c r="J36" s="755"/>
      <c r="K36" s="755"/>
      <c r="L36" s="755"/>
      <c r="M36" s="755"/>
      <c r="N36" s="755"/>
      <c r="O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F36" s="755"/>
      <c r="DI36" s="755"/>
      <c r="DK36" s="755"/>
      <c r="DL36" s="755"/>
      <c r="DM36" s="755"/>
      <c r="DN36" s="755"/>
      <c r="DO36" s="755"/>
      <c r="DP36" s="755"/>
      <c r="DQ36" s="755"/>
      <c r="DR36" s="755"/>
      <c r="DS36" s="755"/>
      <c r="DT36" s="755"/>
      <c r="DU36" s="755"/>
    </row>
    <row r="37" spans="2:125">
      <c r="DU37" s="755"/>
    </row>
    <row r="38" spans="2:125">
      <c r="DT38" s="755"/>
      <c r="DU38" s="755"/>
    </row>
    <row r="39" spans="2:125"/>
    <row r="40" spans="2:125">
      <c r="DH40" s="755"/>
    </row>
    <row r="41" spans="2:125">
      <c r="DE41" s="755"/>
    </row>
    <row r="42" spans="2:125">
      <c r="DG42" s="755"/>
      <c r="DJ42" s="755"/>
    </row>
    <row r="43" spans="2:12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F43" s="755"/>
      <c r="DI43" s="755"/>
      <c r="DK43" s="755"/>
      <c r="DL43" s="755"/>
      <c r="DM43" s="755"/>
      <c r="DN43" s="755"/>
      <c r="DO43" s="755"/>
      <c r="DP43" s="755"/>
      <c r="DQ43" s="755"/>
      <c r="DR43" s="755"/>
      <c r="DS43" s="755"/>
      <c r="DT43" s="755"/>
      <c r="DU43" s="755"/>
    </row>
    <row r="44" spans="2:125">
      <c r="DU44" s="755"/>
    </row>
    <row r="45" spans="2:125"/>
    <row r="46" spans="2:125"/>
    <row r="47" spans="2:125"/>
    <row r="48" spans="2:125">
      <c r="DT48" s="755"/>
      <c r="DU48" s="755"/>
    </row>
    <row r="49" spans="120:125">
      <c r="DU49" s="755"/>
    </row>
    <row r="50" spans="120:125">
      <c r="DU50" s="755"/>
    </row>
    <row r="51" spans="120:125">
      <c r="DP51" s="755"/>
      <c r="DQ51" s="755"/>
      <c r="DR51" s="755"/>
      <c r="DS51" s="755"/>
      <c r="DT51" s="755"/>
      <c r="DU51" s="755"/>
    </row>
    <row r="52" spans="120:125"/>
    <row r="53" spans="120:125"/>
    <row r="54" spans="120:125">
      <c r="DU54" s="755"/>
    </row>
    <row r="55" spans="120:125"/>
    <row r="56" spans="120:125"/>
    <row r="57" spans="120:125"/>
    <row r="58" spans="120:125">
      <c r="DU58" s="755"/>
    </row>
    <row r="59" spans="120:125"/>
    <row r="60" spans="120:125"/>
    <row r="61" spans="120:125"/>
    <row r="62" spans="120:125"/>
    <row r="63" spans="120:125">
      <c r="DU63" s="755"/>
    </row>
    <row r="64" spans="120:125">
      <c r="DT64" s="755"/>
      <c r="DU64" s="755"/>
    </row>
    <row r="65" spans="123:125"/>
    <row r="66" spans="123:125"/>
    <row r="67" spans="123:125"/>
    <row r="68" spans="123:125"/>
    <row r="69" spans="123:125">
      <c r="DS69" s="755"/>
      <c r="DT69" s="755"/>
      <c r="DU69" s="755"/>
    </row>
    <row r="70" spans="123:125"/>
    <row r="71" spans="123:125"/>
    <row r="72" spans="123:125"/>
    <row r="73" spans="123:125"/>
    <row r="74" spans="123:125"/>
    <row r="75" spans="123:125"/>
    <row r="76" spans="123:125"/>
    <row r="77" spans="123:125"/>
    <row r="78" spans="123:125"/>
    <row r="79" spans="123:125"/>
    <row r="80" spans="123:125"/>
    <row r="81" spans="116:125"/>
    <row r="82" spans="116:125">
      <c r="DL82" s="755"/>
    </row>
    <row r="83" spans="116:125">
      <c r="DM83" s="755"/>
      <c r="DN83" s="755"/>
      <c r="DO83" s="755"/>
      <c r="DP83" s="755"/>
      <c r="DQ83" s="755"/>
      <c r="DR83" s="755"/>
      <c r="DS83" s="755"/>
      <c r="DT83" s="755"/>
      <c r="DU83" s="755"/>
    </row>
    <row r="84" spans="116:125"/>
    <row r="85" spans="116:125"/>
    <row r="86" spans="116:125"/>
    <row r="87" spans="116:125"/>
    <row r="88" spans="116:125">
      <c r="DU88" s="755"/>
    </row>
    <row r="89" spans="116:125"/>
    <row r="90" spans="116:125"/>
    <row r="91" spans="116:125"/>
    <row r="92" spans="116:125" ht="13.5" customHeight="1"/>
    <row r="93" spans="116:125" ht="13.5" customHeight="1"/>
    <row r="94" spans="116:125" ht="13.5" customHeight="1">
      <c r="DS94" s="755"/>
      <c r="DT94" s="755"/>
      <c r="DU94" s="755"/>
    </row>
    <row r="95" spans="116:125" ht="13.5" customHeight="1">
      <c r="DU95" s="755"/>
    </row>
    <row r="96" spans="116:125" ht="13.5" customHeight="1"/>
    <row r="97" spans="124:125" ht="13.5" customHeight="1"/>
    <row r="98" spans="124:125" ht="13.5" customHeight="1"/>
    <row r="99" spans="124:125" ht="13.5" customHeight="1"/>
    <row r="100" spans="124:125" ht="13.5" customHeight="1"/>
    <row r="101" spans="124:125" ht="13.5" customHeight="1">
      <c r="DU101" s="755"/>
    </row>
    <row r="102" spans="124:125" ht="13.5" customHeight="1"/>
    <row r="103" spans="124:125" ht="13.5" customHeight="1"/>
    <row r="104" spans="124:125" ht="13.5" customHeight="1">
      <c r="DT104" s="755"/>
      <c r="DU104" s="7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5" t="s">
        <v>97</v>
      </c>
    </row>
    <row r="120" spans="125:125" ht="13.5" hidden="1" customHeight="1"/>
    <row r="121" spans="125:125" ht="13.5" hidden="1" customHeight="1">
      <c r="DU121" s="755"/>
    </row>
  </sheetData>
  <sheetProtection algorithmName="SHA-512" hashValue="MQcxnHb0wSyRc5D5tdg6ZxJgKLVZzq1bnISzfbtWKfEP6PNqzcFr7fto/waei/R8SFShWCYGKWesKFUv6cSHcw==" saltValue="tqYeNE8YwEfrWgS+THmyT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SheetLayoutView="55" workbookViewId="0">
      <selection activeCell="AE86" sqref="AE86"/>
    </sheetView>
  </sheetViews>
  <sheetFormatPr defaultColWidth="0" defaultRowHeight="13.5" customHeight="1" zeroHeight="1"/>
  <cols>
    <col min="1" max="125" width="2.5" style="754" customWidth="1"/>
    <col min="126" max="142" width="0" style="755" hidden="1" customWidth="1"/>
    <col min="143" max="16384" width="9" style="755" hidden="1" customWidth="1"/>
  </cols>
  <sheetData>
    <row r="1" spans="1:125"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1:125">
      <c r="B2" s="755"/>
      <c r="T2" s="755"/>
    </row>
    <row r="3" spans="1:125">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5"/>
      <c r="G33" s="755"/>
      <c r="I33" s="755"/>
    </row>
    <row r="34" spans="2:125">
      <c r="C34" s="755"/>
      <c r="P34" s="755"/>
      <c r="R34" s="755"/>
      <c r="U34" s="755"/>
    </row>
    <row r="35" spans="2:125">
      <c r="D35" s="755"/>
      <c r="E35" s="755"/>
      <c r="T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row>
    <row r="36" spans="2:125">
      <c r="F36" s="755"/>
      <c r="H36" s="755"/>
      <c r="J36" s="755"/>
      <c r="K36" s="755"/>
      <c r="L36" s="755"/>
      <c r="M36" s="755"/>
      <c r="N36" s="755"/>
      <c r="O36" s="755"/>
      <c r="Q36" s="755"/>
      <c r="S36" s="755"/>
      <c r="V36" s="755"/>
    </row>
    <row r="37" spans="2:125"/>
    <row r="38" spans="2:125"/>
    <row r="39" spans="2:125"/>
    <row r="40" spans="2:125">
      <c r="U40" s="755"/>
    </row>
    <row r="41" spans="2:125">
      <c r="R41" s="755"/>
    </row>
    <row r="42" spans="2:125">
      <c r="T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row>
    <row r="43" spans="2:125">
      <c r="Q43" s="755"/>
      <c r="S43" s="755"/>
      <c r="V43" s="7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4" t="s">
        <v>97</v>
      </c>
    </row>
  </sheetData>
  <sheetProtection algorithmName="SHA-512" hashValue="f6pEd7AfCPs1nenloqsYJcAoIQrHrl2YozvmgQIz+yXBnBdlpNmaJl6sdmeYOsSHT4NjlC1VIYmdKfSz5QTdxQ==" saltValue="FgVitG7uDmmjHLbwHT4W4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34" zoomScaleSheetLayoutView="100" workbookViewId="0">
      <selection activeCell="I46" sqref="I46"/>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3"/>
      <c r="C45" s="763"/>
      <c r="D45" s="763"/>
      <c r="E45" s="763"/>
      <c r="F45" s="763"/>
      <c r="G45" s="763"/>
      <c r="H45" s="763"/>
      <c r="I45" s="763"/>
      <c r="J45" s="885" t="s">
        <v>2</v>
      </c>
    </row>
    <row r="46" spans="2:10" ht="29.25" customHeight="1">
      <c r="B46" s="865" t="s">
        <v>10</v>
      </c>
      <c r="C46" s="869"/>
      <c r="D46" s="869"/>
      <c r="E46" s="873" t="s">
        <v>16</v>
      </c>
      <c r="F46" s="877" t="s">
        <v>525</v>
      </c>
      <c r="G46" s="881" t="s">
        <v>436</v>
      </c>
      <c r="H46" s="881" t="s">
        <v>526</v>
      </c>
      <c r="I46" s="881" t="s">
        <v>527</v>
      </c>
      <c r="J46" s="886" t="s">
        <v>528</v>
      </c>
    </row>
    <row r="47" spans="2:10" ht="57.75" customHeight="1">
      <c r="B47" s="866"/>
      <c r="C47" s="870" t="s">
        <v>3</v>
      </c>
      <c r="D47" s="870"/>
      <c r="E47" s="874"/>
      <c r="F47" s="878">
        <v>29.12</v>
      </c>
      <c r="G47" s="882">
        <v>25.15</v>
      </c>
      <c r="H47" s="882">
        <v>24.01</v>
      </c>
      <c r="I47" s="882">
        <v>22</v>
      </c>
      <c r="J47" s="887">
        <v>25.12</v>
      </c>
    </row>
    <row r="48" spans="2:10" ht="57.75" customHeight="1">
      <c r="B48" s="867"/>
      <c r="C48" s="871" t="s">
        <v>5</v>
      </c>
      <c r="D48" s="871"/>
      <c r="E48" s="875"/>
      <c r="F48" s="879">
        <v>1.94</v>
      </c>
      <c r="G48" s="883">
        <v>1.87</v>
      </c>
      <c r="H48" s="883">
        <v>1.9</v>
      </c>
      <c r="I48" s="883">
        <v>1.88</v>
      </c>
      <c r="J48" s="888">
        <v>0.95</v>
      </c>
    </row>
    <row r="49" spans="2:10" ht="57.75" customHeight="1">
      <c r="B49" s="868"/>
      <c r="C49" s="872" t="s">
        <v>15</v>
      </c>
      <c r="D49" s="872"/>
      <c r="E49" s="876"/>
      <c r="F49" s="880" t="s">
        <v>529</v>
      </c>
      <c r="G49" s="884" t="s">
        <v>530</v>
      </c>
      <c r="H49" s="884" t="s">
        <v>531</v>
      </c>
      <c r="I49" s="884" t="s">
        <v>532</v>
      </c>
      <c r="J49" s="889">
        <v>3.34</v>
      </c>
    </row>
    <row r="50" spans="2:10" ht="13.5" customHeight="1"/>
  </sheetData>
  <sheetProtection algorithmName="SHA-512" hashValue="C9b4SMsHKD07Hy4s+imJ7o2puh7SaekezjzNodH4jVvknU9iHqNcmCqTQkOwuO5voRFUsZwvud9yZ8XWfr/bXA==" saltValue="BrteABdYi74jQyU10pCJL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90"/>
      <c r="B1" s="890"/>
      <c r="C1" s="890"/>
      <c r="D1" s="890"/>
      <c r="E1" s="890"/>
      <c r="F1" s="890"/>
      <c r="G1" s="890"/>
      <c r="H1" s="890"/>
      <c r="I1" s="890"/>
      <c r="J1" s="890"/>
      <c r="K1" s="890"/>
      <c r="L1" s="890"/>
      <c r="M1" s="890"/>
      <c r="N1" s="890"/>
      <c r="O1" s="890"/>
      <c r="P1" s="890"/>
    </row>
    <row r="2" spans="1:16" ht="16.5" customHeight="1">
      <c r="A2" s="890"/>
      <c r="B2" s="890"/>
      <c r="C2" s="890"/>
      <c r="D2" s="890"/>
      <c r="E2" s="890"/>
      <c r="F2" s="890"/>
      <c r="G2" s="890"/>
      <c r="H2" s="890"/>
      <c r="I2" s="890"/>
      <c r="J2" s="890"/>
      <c r="K2" s="890"/>
      <c r="L2" s="890"/>
      <c r="M2" s="890"/>
      <c r="N2" s="890"/>
      <c r="O2" s="890"/>
      <c r="P2" s="890"/>
    </row>
    <row r="3" spans="1:16" ht="16.5" customHeight="1">
      <c r="A3" s="890"/>
      <c r="B3" s="890"/>
      <c r="C3" s="890"/>
      <c r="D3" s="890"/>
      <c r="E3" s="890"/>
      <c r="F3" s="890"/>
      <c r="G3" s="890"/>
      <c r="H3" s="890"/>
      <c r="I3" s="890"/>
      <c r="J3" s="890"/>
      <c r="K3" s="890"/>
      <c r="L3" s="890"/>
      <c r="M3" s="890"/>
      <c r="N3" s="890"/>
      <c r="O3" s="890"/>
      <c r="P3" s="890"/>
    </row>
    <row r="4" spans="1:16" ht="16.5" customHeight="1">
      <c r="A4" s="890"/>
      <c r="B4" s="890"/>
      <c r="C4" s="890"/>
      <c r="D4" s="890"/>
      <c r="E4" s="890"/>
      <c r="F4" s="890"/>
      <c r="G4" s="890"/>
      <c r="H4" s="890"/>
      <c r="I4" s="890"/>
      <c r="J4" s="890"/>
      <c r="K4" s="890"/>
      <c r="L4" s="890"/>
      <c r="M4" s="890"/>
      <c r="N4" s="890"/>
      <c r="O4" s="890"/>
      <c r="P4" s="890"/>
    </row>
    <row r="5" spans="1:16" ht="16.5" customHeight="1">
      <c r="A5" s="890"/>
      <c r="B5" s="890"/>
      <c r="C5" s="890"/>
      <c r="D5" s="890"/>
      <c r="E5" s="890"/>
      <c r="F5" s="890"/>
      <c r="G5" s="890"/>
      <c r="H5" s="890"/>
      <c r="I5" s="890"/>
      <c r="J5" s="890"/>
      <c r="K5" s="890"/>
      <c r="L5" s="890"/>
      <c r="M5" s="890"/>
      <c r="N5" s="890"/>
      <c r="O5" s="890"/>
      <c r="P5" s="890"/>
    </row>
    <row r="6" spans="1:16" ht="16.5" customHeight="1">
      <c r="A6" s="890"/>
      <c r="B6" s="890"/>
      <c r="C6" s="890"/>
      <c r="D6" s="890"/>
      <c r="E6" s="890"/>
      <c r="F6" s="890"/>
      <c r="G6" s="890"/>
      <c r="H6" s="890"/>
      <c r="I6" s="890"/>
      <c r="J6" s="890"/>
      <c r="K6" s="890"/>
      <c r="L6" s="890"/>
      <c r="M6" s="890"/>
      <c r="N6" s="890"/>
      <c r="O6" s="890"/>
      <c r="P6" s="890"/>
    </row>
    <row r="7" spans="1:16" ht="16.5" customHeight="1">
      <c r="A7" s="890"/>
      <c r="B7" s="890"/>
      <c r="C7" s="890"/>
      <c r="D7" s="890"/>
      <c r="E7" s="890"/>
      <c r="F7" s="890"/>
      <c r="G7" s="890"/>
      <c r="H7" s="890"/>
      <c r="I7" s="890"/>
      <c r="J7" s="890"/>
      <c r="K7" s="890"/>
      <c r="L7" s="890"/>
      <c r="M7" s="890"/>
      <c r="N7" s="890"/>
      <c r="O7" s="890"/>
      <c r="P7" s="890"/>
    </row>
    <row r="8" spans="1:16" ht="16.5" customHeight="1">
      <c r="A8" s="890"/>
      <c r="B8" s="890"/>
      <c r="C8" s="890"/>
      <c r="D8" s="890"/>
      <c r="E8" s="890"/>
      <c r="F8" s="890"/>
      <c r="G8" s="890"/>
      <c r="H8" s="890"/>
      <c r="I8" s="890"/>
      <c r="J8" s="890"/>
      <c r="K8" s="890"/>
      <c r="L8" s="890"/>
      <c r="M8" s="890"/>
      <c r="N8" s="890"/>
      <c r="O8" s="890"/>
      <c r="P8" s="890"/>
    </row>
    <row r="9" spans="1:16" ht="16.5" customHeight="1">
      <c r="A9" s="890"/>
      <c r="B9" s="890"/>
      <c r="C9" s="890"/>
      <c r="D9" s="890"/>
      <c r="E9" s="890"/>
      <c r="F9" s="890"/>
      <c r="G9" s="890"/>
      <c r="H9" s="890"/>
      <c r="I9" s="890"/>
      <c r="J9" s="890"/>
      <c r="K9" s="890"/>
      <c r="L9" s="890"/>
      <c r="M9" s="890"/>
      <c r="N9" s="890"/>
      <c r="O9" s="890"/>
      <c r="P9" s="890"/>
    </row>
    <row r="10" spans="1:16" ht="16.5" customHeight="1">
      <c r="A10" s="890"/>
      <c r="B10" s="890"/>
      <c r="C10" s="890"/>
      <c r="D10" s="890"/>
      <c r="E10" s="890"/>
      <c r="F10" s="890"/>
      <c r="G10" s="890"/>
      <c r="H10" s="890"/>
      <c r="I10" s="890"/>
      <c r="J10" s="890"/>
      <c r="K10" s="890"/>
      <c r="L10" s="890"/>
      <c r="M10" s="890"/>
      <c r="N10" s="890"/>
      <c r="O10" s="890"/>
      <c r="P10" s="890"/>
    </row>
    <row r="11" spans="1:16" ht="16.5" customHeight="1">
      <c r="A11" s="890"/>
      <c r="B11" s="890"/>
      <c r="C11" s="890"/>
      <c r="D11" s="890"/>
      <c r="E11" s="890"/>
      <c r="F11" s="890"/>
      <c r="G11" s="890"/>
      <c r="H11" s="890"/>
      <c r="I11" s="890"/>
      <c r="J11" s="890"/>
      <c r="K11" s="890"/>
      <c r="L11" s="890"/>
      <c r="M11" s="890"/>
      <c r="N11" s="890"/>
      <c r="O11" s="890"/>
      <c r="P11" s="890"/>
    </row>
    <row r="12" spans="1:16" ht="16.5" customHeight="1">
      <c r="A12" s="890"/>
      <c r="B12" s="890"/>
      <c r="C12" s="890"/>
      <c r="D12" s="890"/>
      <c r="E12" s="890"/>
      <c r="F12" s="890"/>
      <c r="G12" s="890"/>
      <c r="H12" s="890"/>
      <c r="I12" s="890"/>
      <c r="J12" s="890"/>
      <c r="K12" s="890"/>
      <c r="L12" s="890"/>
      <c r="M12" s="890"/>
      <c r="N12" s="890"/>
      <c r="O12" s="890"/>
      <c r="P12" s="890"/>
    </row>
    <row r="13" spans="1:16" ht="16.5" customHeight="1">
      <c r="A13" s="890"/>
      <c r="B13" s="890"/>
      <c r="C13" s="890"/>
      <c r="D13" s="890"/>
      <c r="E13" s="890"/>
      <c r="F13" s="890"/>
      <c r="G13" s="890"/>
      <c r="H13" s="890"/>
      <c r="I13" s="890"/>
      <c r="J13" s="890"/>
      <c r="K13" s="890"/>
      <c r="L13" s="890"/>
      <c r="M13" s="890"/>
      <c r="N13" s="890"/>
      <c r="O13" s="890"/>
      <c r="P13" s="890"/>
    </row>
    <row r="14" spans="1:16" ht="16.5" customHeight="1">
      <c r="A14" s="890"/>
      <c r="B14" s="890"/>
      <c r="C14" s="890"/>
      <c r="D14" s="890"/>
      <c r="E14" s="890"/>
      <c r="F14" s="890"/>
      <c r="G14" s="890"/>
      <c r="H14" s="890"/>
      <c r="I14" s="890"/>
      <c r="J14" s="890"/>
      <c r="K14" s="890"/>
      <c r="L14" s="890"/>
      <c r="M14" s="890"/>
      <c r="N14" s="890"/>
      <c r="O14" s="890"/>
      <c r="P14" s="890"/>
    </row>
    <row r="15" spans="1:16" ht="16.5" customHeight="1">
      <c r="A15" s="890"/>
      <c r="B15" s="890"/>
      <c r="C15" s="890"/>
      <c r="D15" s="890"/>
      <c r="E15" s="890"/>
      <c r="F15" s="890"/>
      <c r="G15" s="890"/>
      <c r="H15" s="890"/>
      <c r="I15" s="890"/>
      <c r="J15" s="890"/>
      <c r="K15" s="890"/>
      <c r="L15" s="890"/>
      <c r="M15" s="890"/>
      <c r="N15" s="890"/>
      <c r="O15" s="890"/>
      <c r="P15" s="890"/>
    </row>
    <row r="16" spans="1:16" ht="16.5" customHeight="1">
      <c r="A16" s="890"/>
      <c r="B16" s="890"/>
      <c r="C16" s="890"/>
      <c r="D16" s="890"/>
      <c r="E16" s="890"/>
      <c r="F16" s="890"/>
      <c r="G16" s="890"/>
      <c r="H16" s="890"/>
      <c r="I16" s="890"/>
      <c r="J16" s="890"/>
      <c r="K16" s="890"/>
      <c r="L16" s="890"/>
      <c r="M16" s="890"/>
      <c r="N16" s="890"/>
      <c r="O16" s="890"/>
      <c r="P16" s="890"/>
    </row>
    <row r="17" spans="1:16" ht="16.5" customHeight="1">
      <c r="A17" s="890"/>
      <c r="B17" s="890"/>
      <c r="C17" s="890"/>
      <c r="D17" s="890"/>
      <c r="E17" s="890"/>
      <c r="F17" s="890"/>
      <c r="G17" s="890"/>
      <c r="H17" s="890"/>
      <c r="I17" s="890"/>
      <c r="J17" s="890"/>
      <c r="K17" s="890"/>
      <c r="L17" s="890"/>
      <c r="M17" s="890"/>
      <c r="N17" s="890"/>
      <c r="O17" s="890"/>
      <c r="P17" s="890"/>
    </row>
    <row r="18" spans="1:16" ht="16.5" customHeight="1">
      <c r="A18" s="890"/>
      <c r="B18" s="890"/>
      <c r="C18" s="890"/>
      <c r="D18" s="890"/>
      <c r="E18" s="890"/>
      <c r="F18" s="890"/>
      <c r="G18" s="890"/>
      <c r="H18" s="890"/>
      <c r="I18" s="890"/>
      <c r="J18" s="890"/>
      <c r="K18" s="890"/>
      <c r="L18" s="890"/>
      <c r="M18" s="890"/>
      <c r="N18" s="890"/>
      <c r="O18" s="890"/>
      <c r="P18" s="890"/>
    </row>
    <row r="19" spans="1:16" ht="16.5" customHeight="1">
      <c r="A19" s="890"/>
      <c r="B19" s="890"/>
      <c r="C19" s="890"/>
      <c r="D19" s="890"/>
      <c r="E19" s="890"/>
      <c r="F19" s="890"/>
      <c r="G19" s="890"/>
      <c r="H19" s="890"/>
      <c r="I19" s="890"/>
      <c r="J19" s="890"/>
      <c r="K19" s="890"/>
      <c r="L19" s="890"/>
      <c r="M19" s="890"/>
      <c r="N19" s="890"/>
      <c r="O19" s="890"/>
      <c r="P19" s="890"/>
    </row>
    <row r="20" spans="1:16" ht="16.5" customHeight="1">
      <c r="A20" s="890"/>
      <c r="B20" s="890"/>
      <c r="C20" s="890"/>
      <c r="D20" s="890"/>
      <c r="E20" s="890"/>
      <c r="F20" s="890"/>
      <c r="G20" s="890"/>
      <c r="H20" s="890"/>
      <c r="I20" s="890"/>
      <c r="J20" s="890"/>
      <c r="K20" s="890"/>
      <c r="L20" s="890"/>
      <c r="M20" s="890"/>
      <c r="N20" s="890"/>
      <c r="O20" s="890"/>
      <c r="P20" s="890"/>
    </row>
    <row r="21" spans="1:16" ht="16.5" customHeight="1">
      <c r="A21" s="890"/>
      <c r="B21" s="890"/>
      <c r="C21" s="890"/>
      <c r="D21" s="890"/>
      <c r="E21" s="890"/>
      <c r="F21" s="890"/>
      <c r="G21" s="890"/>
      <c r="H21" s="890"/>
      <c r="I21" s="890"/>
      <c r="J21" s="890"/>
      <c r="K21" s="890"/>
      <c r="L21" s="890"/>
      <c r="M21" s="890"/>
      <c r="N21" s="890"/>
      <c r="O21" s="890"/>
      <c r="P21" s="890"/>
    </row>
    <row r="22" spans="1:16" ht="16.5" customHeight="1">
      <c r="A22" s="890"/>
      <c r="B22" s="890"/>
      <c r="C22" s="890"/>
      <c r="D22" s="890"/>
      <c r="E22" s="890"/>
      <c r="F22" s="890"/>
      <c r="G22" s="890"/>
      <c r="H22" s="890"/>
      <c r="I22" s="890"/>
      <c r="J22" s="890"/>
      <c r="K22" s="890"/>
      <c r="L22" s="890"/>
      <c r="M22" s="890"/>
      <c r="N22" s="890"/>
      <c r="O22" s="890"/>
      <c r="P22" s="890"/>
    </row>
    <row r="23" spans="1:16" ht="16.5" customHeight="1">
      <c r="A23" s="890"/>
      <c r="B23" s="890"/>
      <c r="C23" s="890"/>
      <c r="D23" s="890"/>
      <c r="E23" s="890"/>
      <c r="F23" s="890"/>
      <c r="G23" s="890"/>
      <c r="H23" s="890"/>
      <c r="I23" s="890"/>
      <c r="J23" s="890"/>
      <c r="K23" s="890"/>
      <c r="L23" s="890"/>
      <c r="M23" s="890"/>
      <c r="N23" s="890"/>
      <c r="O23" s="890"/>
      <c r="P23" s="890"/>
    </row>
    <row r="24" spans="1:16" ht="16.5" customHeight="1">
      <c r="A24" s="890"/>
      <c r="B24" s="890"/>
      <c r="C24" s="890"/>
      <c r="D24" s="890"/>
      <c r="E24" s="890"/>
      <c r="F24" s="890"/>
      <c r="G24" s="890"/>
      <c r="H24" s="890"/>
      <c r="I24" s="890"/>
      <c r="J24" s="890"/>
      <c r="K24" s="890"/>
      <c r="L24" s="890"/>
      <c r="M24" s="890"/>
      <c r="N24" s="890"/>
      <c r="O24" s="890"/>
      <c r="P24" s="890"/>
    </row>
    <row r="25" spans="1:16" ht="16.5" customHeight="1">
      <c r="A25" s="890"/>
      <c r="B25" s="890"/>
      <c r="C25" s="890"/>
      <c r="D25" s="890"/>
      <c r="E25" s="890"/>
      <c r="F25" s="890"/>
      <c r="G25" s="890"/>
      <c r="H25" s="890"/>
      <c r="I25" s="890"/>
      <c r="J25" s="890"/>
      <c r="K25" s="890"/>
      <c r="L25" s="890"/>
      <c r="M25" s="890"/>
      <c r="N25" s="890"/>
      <c r="O25" s="890"/>
      <c r="P25" s="890"/>
    </row>
    <row r="26" spans="1:16" ht="16.5" customHeight="1">
      <c r="A26" s="890"/>
      <c r="B26" s="890"/>
      <c r="C26" s="890"/>
      <c r="D26" s="890"/>
      <c r="E26" s="890"/>
      <c r="F26" s="890"/>
      <c r="G26" s="890"/>
      <c r="H26" s="890"/>
      <c r="I26" s="890"/>
      <c r="J26" s="890"/>
      <c r="K26" s="890"/>
      <c r="L26" s="890"/>
      <c r="M26" s="890"/>
      <c r="N26" s="890"/>
      <c r="O26" s="890"/>
      <c r="P26" s="890"/>
    </row>
    <row r="27" spans="1:16" ht="16.5" customHeight="1">
      <c r="A27" s="890"/>
      <c r="B27" s="890"/>
      <c r="C27" s="890"/>
      <c r="D27" s="890"/>
      <c r="E27" s="890"/>
      <c r="F27" s="890"/>
      <c r="G27" s="890"/>
      <c r="H27" s="890"/>
      <c r="I27" s="890"/>
      <c r="J27" s="890"/>
      <c r="K27" s="890"/>
      <c r="L27" s="890"/>
      <c r="M27" s="890"/>
      <c r="N27" s="890"/>
      <c r="O27" s="890"/>
      <c r="P27" s="890"/>
    </row>
    <row r="28" spans="1:16" ht="16.5" customHeight="1">
      <c r="A28" s="890"/>
      <c r="B28" s="890"/>
      <c r="C28" s="890"/>
      <c r="D28" s="890"/>
      <c r="E28" s="890"/>
      <c r="F28" s="890"/>
      <c r="G28" s="890"/>
      <c r="H28" s="890"/>
      <c r="I28" s="890"/>
      <c r="J28" s="890"/>
      <c r="K28" s="890"/>
      <c r="L28" s="890"/>
      <c r="M28" s="890"/>
      <c r="N28" s="890"/>
      <c r="O28" s="890"/>
      <c r="P28" s="890"/>
    </row>
    <row r="29" spans="1:16" ht="16.5" customHeight="1">
      <c r="A29" s="890"/>
      <c r="B29" s="890"/>
      <c r="C29" s="890"/>
      <c r="D29" s="890"/>
      <c r="E29" s="890"/>
      <c r="F29" s="890"/>
      <c r="G29" s="890"/>
      <c r="H29" s="890"/>
      <c r="I29" s="890"/>
      <c r="J29" s="890"/>
      <c r="K29" s="890"/>
      <c r="L29" s="890"/>
      <c r="M29" s="890"/>
      <c r="N29" s="890"/>
      <c r="O29" s="890"/>
      <c r="P29" s="890"/>
    </row>
    <row r="30" spans="1:16" ht="16.5" customHeight="1">
      <c r="A30" s="890"/>
      <c r="B30" s="890"/>
      <c r="C30" s="890"/>
      <c r="D30" s="890"/>
      <c r="E30" s="890"/>
      <c r="F30" s="890"/>
      <c r="G30" s="890"/>
      <c r="H30" s="890"/>
      <c r="I30" s="890"/>
      <c r="J30" s="890"/>
      <c r="K30" s="890"/>
      <c r="L30" s="890"/>
      <c r="M30" s="890"/>
      <c r="N30" s="890"/>
      <c r="O30" s="890"/>
      <c r="P30" s="890"/>
    </row>
    <row r="31" spans="1:16" ht="16.5" customHeight="1">
      <c r="A31" s="890"/>
      <c r="B31" s="890"/>
      <c r="C31" s="890"/>
      <c r="D31" s="890"/>
      <c r="E31" s="890"/>
      <c r="F31" s="890"/>
      <c r="G31" s="890"/>
      <c r="H31" s="890"/>
      <c r="I31" s="890"/>
      <c r="J31" s="890"/>
      <c r="K31" s="890"/>
      <c r="L31" s="890"/>
      <c r="M31" s="890"/>
      <c r="N31" s="890"/>
      <c r="O31" s="890"/>
      <c r="P31" s="890"/>
    </row>
    <row r="32" spans="1:16" ht="31.5" customHeight="1">
      <c r="A32" s="890"/>
      <c r="B32" s="890"/>
      <c r="C32" s="890"/>
      <c r="D32" s="890"/>
      <c r="E32" s="890"/>
      <c r="F32" s="890"/>
      <c r="G32" s="890"/>
      <c r="H32" s="890"/>
      <c r="I32" s="890"/>
      <c r="J32" s="885" t="s">
        <v>2</v>
      </c>
      <c r="K32" s="890"/>
      <c r="L32" s="890"/>
      <c r="M32" s="890"/>
      <c r="N32" s="890"/>
      <c r="O32" s="890"/>
      <c r="P32" s="890"/>
    </row>
    <row r="33" spans="1:16" ht="39" customHeight="1">
      <c r="A33" s="890"/>
      <c r="B33" s="891" t="s">
        <v>13</v>
      </c>
      <c r="C33" s="897"/>
      <c r="D33" s="897"/>
      <c r="E33" s="902" t="s">
        <v>16</v>
      </c>
      <c r="F33" s="906" t="s">
        <v>525</v>
      </c>
      <c r="G33" s="911" t="s">
        <v>436</v>
      </c>
      <c r="H33" s="911" t="s">
        <v>526</v>
      </c>
      <c r="I33" s="911" t="s">
        <v>527</v>
      </c>
      <c r="J33" s="915" t="s">
        <v>528</v>
      </c>
      <c r="K33" s="890"/>
      <c r="L33" s="890"/>
      <c r="M33" s="890"/>
      <c r="N33" s="890"/>
      <c r="O33" s="890"/>
      <c r="P33" s="890"/>
    </row>
    <row r="34" spans="1:16" ht="39" customHeight="1">
      <c r="A34" s="890"/>
      <c r="B34" s="892"/>
      <c r="C34" s="898" t="s">
        <v>460</v>
      </c>
      <c r="D34" s="898"/>
      <c r="E34" s="903"/>
      <c r="F34" s="907">
        <v>24.73</v>
      </c>
      <c r="G34" s="912">
        <v>23.81</v>
      </c>
      <c r="H34" s="912">
        <v>19.440000000000001</v>
      </c>
      <c r="I34" s="912">
        <v>17.63</v>
      </c>
      <c r="J34" s="916">
        <v>16.02</v>
      </c>
      <c r="K34" s="890"/>
      <c r="L34" s="890"/>
      <c r="M34" s="890"/>
      <c r="N34" s="890"/>
      <c r="O34" s="890"/>
      <c r="P34" s="890"/>
    </row>
    <row r="35" spans="1:16" ht="39" customHeight="1">
      <c r="A35" s="890"/>
      <c r="B35" s="893"/>
      <c r="C35" s="899" t="s">
        <v>240</v>
      </c>
      <c r="D35" s="899"/>
      <c r="E35" s="904"/>
      <c r="F35" s="908">
        <v>0.23</v>
      </c>
      <c r="G35" s="913">
        <v>1.02</v>
      </c>
      <c r="H35" s="913">
        <v>1.06</v>
      </c>
      <c r="I35" s="913">
        <v>1.67</v>
      </c>
      <c r="J35" s="917">
        <v>1.69</v>
      </c>
      <c r="K35" s="890"/>
      <c r="L35" s="890"/>
      <c r="M35" s="890"/>
      <c r="N35" s="890"/>
      <c r="O35" s="890"/>
      <c r="P35" s="890"/>
    </row>
    <row r="36" spans="1:16" ht="39" customHeight="1">
      <c r="A36" s="890"/>
      <c r="B36" s="893"/>
      <c r="C36" s="899" t="s">
        <v>457</v>
      </c>
      <c r="D36" s="899"/>
      <c r="E36" s="904"/>
      <c r="F36" s="908">
        <v>0.36</v>
      </c>
      <c r="G36" s="913">
        <v>0.37</v>
      </c>
      <c r="H36" s="913">
        <v>1.28</v>
      </c>
      <c r="I36" s="913">
        <v>1.25</v>
      </c>
      <c r="J36" s="917">
        <v>1.02</v>
      </c>
      <c r="K36" s="890"/>
      <c r="L36" s="890"/>
      <c r="M36" s="890"/>
      <c r="N36" s="890"/>
      <c r="O36" s="890"/>
      <c r="P36" s="890"/>
    </row>
    <row r="37" spans="1:16" ht="39" customHeight="1">
      <c r="A37" s="890"/>
      <c r="B37" s="893"/>
      <c r="C37" s="899" t="s">
        <v>444</v>
      </c>
      <c r="D37" s="899"/>
      <c r="E37" s="904"/>
      <c r="F37" s="908">
        <v>1.92</v>
      </c>
      <c r="G37" s="913">
        <v>1.86</v>
      </c>
      <c r="H37" s="913">
        <v>1.88</v>
      </c>
      <c r="I37" s="913">
        <v>1.86</v>
      </c>
      <c r="J37" s="917">
        <v>0.93</v>
      </c>
      <c r="K37" s="890"/>
      <c r="L37" s="890"/>
      <c r="M37" s="890"/>
      <c r="N37" s="890"/>
      <c r="O37" s="890"/>
      <c r="P37" s="890"/>
    </row>
    <row r="38" spans="1:16" ht="39" customHeight="1">
      <c r="A38" s="890"/>
      <c r="B38" s="893"/>
      <c r="C38" s="899" t="s">
        <v>344</v>
      </c>
      <c r="D38" s="899"/>
      <c r="E38" s="904"/>
      <c r="F38" s="908" t="s">
        <v>201</v>
      </c>
      <c r="G38" s="913" t="s">
        <v>201</v>
      </c>
      <c r="H38" s="913" t="s">
        <v>201</v>
      </c>
      <c r="I38" s="913" t="s">
        <v>201</v>
      </c>
      <c r="J38" s="917">
        <v>0.28000000000000003</v>
      </c>
      <c r="K38" s="890"/>
      <c r="L38" s="890"/>
      <c r="M38" s="890"/>
      <c r="N38" s="890"/>
      <c r="O38" s="890"/>
      <c r="P38" s="890"/>
    </row>
    <row r="39" spans="1:16" ht="39" customHeight="1">
      <c r="A39" s="890"/>
      <c r="B39" s="893"/>
      <c r="C39" s="899" t="s">
        <v>448</v>
      </c>
      <c r="D39" s="899"/>
      <c r="E39" s="904"/>
      <c r="F39" s="908">
        <v>1.e-002</v>
      </c>
      <c r="G39" s="913">
        <v>1.e-002</v>
      </c>
      <c r="H39" s="913">
        <v>1.e-002</v>
      </c>
      <c r="I39" s="913">
        <v>1.e-002</v>
      </c>
      <c r="J39" s="917">
        <v>1.e-002</v>
      </c>
      <c r="K39" s="890"/>
      <c r="L39" s="890"/>
      <c r="M39" s="890"/>
      <c r="N39" s="890"/>
      <c r="O39" s="890"/>
      <c r="P39" s="890"/>
    </row>
    <row r="40" spans="1:16" ht="39" customHeight="1">
      <c r="A40" s="890"/>
      <c r="B40" s="893"/>
      <c r="C40" s="899" t="s">
        <v>459</v>
      </c>
      <c r="D40" s="899"/>
      <c r="E40" s="904"/>
      <c r="F40" s="908">
        <v>1.e-002</v>
      </c>
      <c r="G40" s="913">
        <v>0</v>
      </c>
      <c r="H40" s="913">
        <v>1.e-002</v>
      </c>
      <c r="I40" s="913">
        <v>1.e-002</v>
      </c>
      <c r="J40" s="917">
        <v>0</v>
      </c>
      <c r="K40" s="890"/>
      <c r="L40" s="890"/>
      <c r="M40" s="890"/>
      <c r="N40" s="890"/>
      <c r="O40" s="890"/>
      <c r="P40" s="890"/>
    </row>
    <row r="41" spans="1:16" ht="39" customHeight="1">
      <c r="A41" s="890"/>
      <c r="B41" s="893"/>
      <c r="C41" s="899" t="s">
        <v>447</v>
      </c>
      <c r="D41" s="899"/>
      <c r="E41" s="904"/>
      <c r="F41" s="908">
        <v>0</v>
      </c>
      <c r="G41" s="913">
        <v>0</v>
      </c>
      <c r="H41" s="913">
        <v>0</v>
      </c>
      <c r="I41" s="913">
        <v>0</v>
      </c>
      <c r="J41" s="917">
        <v>0</v>
      </c>
      <c r="K41" s="890"/>
      <c r="L41" s="890"/>
      <c r="M41" s="890"/>
      <c r="N41" s="890"/>
      <c r="O41" s="890"/>
      <c r="P41" s="890"/>
    </row>
    <row r="42" spans="1:16" ht="39" customHeight="1">
      <c r="A42" s="890"/>
      <c r="B42" s="894"/>
      <c r="C42" s="899" t="s">
        <v>533</v>
      </c>
      <c r="D42" s="899"/>
      <c r="E42" s="904"/>
      <c r="F42" s="908" t="s">
        <v>201</v>
      </c>
      <c r="G42" s="913" t="s">
        <v>201</v>
      </c>
      <c r="H42" s="913" t="s">
        <v>201</v>
      </c>
      <c r="I42" s="913" t="s">
        <v>534</v>
      </c>
      <c r="J42" s="917" t="s">
        <v>201</v>
      </c>
      <c r="K42" s="890"/>
      <c r="L42" s="890"/>
      <c r="M42" s="890"/>
      <c r="N42" s="890"/>
      <c r="O42" s="890"/>
      <c r="P42" s="890"/>
    </row>
    <row r="43" spans="1:16" ht="39" customHeight="1">
      <c r="A43" s="890"/>
      <c r="B43" s="895"/>
      <c r="C43" s="900" t="s">
        <v>487</v>
      </c>
      <c r="D43" s="900"/>
      <c r="E43" s="905"/>
      <c r="F43" s="909">
        <v>0</v>
      </c>
      <c r="G43" s="914">
        <v>0</v>
      </c>
      <c r="H43" s="914">
        <v>0</v>
      </c>
      <c r="I43" s="914">
        <v>0</v>
      </c>
      <c r="J43" s="918">
        <v>0</v>
      </c>
      <c r="K43" s="890"/>
      <c r="L43" s="890"/>
      <c r="M43" s="890"/>
      <c r="N43" s="890"/>
      <c r="O43" s="890"/>
      <c r="P43" s="890"/>
    </row>
    <row r="44" spans="1:16" ht="39" customHeight="1">
      <c r="A44" s="890"/>
      <c r="B44" s="896" t="s">
        <v>20</v>
      </c>
      <c r="C44" s="901"/>
      <c r="D44" s="901"/>
      <c r="E44" s="901"/>
      <c r="F44" s="910"/>
      <c r="G44" s="910"/>
      <c r="H44" s="910"/>
      <c r="I44" s="910"/>
      <c r="J44" s="910"/>
      <c r="K44" s="890"/>
      <c r="L44" s="890"/>
      <c r="M44" s="890"/>
      <c r="N44" s="890"/>
      <c r="O44" s="890"/>
      <c r="P44" s="890"/>
    </row>
    <row r="45" spans="1:16" ht="18" customHeight="1">
      <c r="A45" s="890"/>
      <c r="B45" s="890"/>
      <c r="C45" s="890"/>
      <c r="D45" s="890"/>
      <c r="E45" s="890"/>
      <c r="F45" s="890"/>
      <c r="G45" s="890"/>
      <c r="H45" s="890"/>
      <c r="I45" s="890"/>
      <c r="J45" s="890"/>
      <c r="K45" s="890"/>
      <c r="L45" s="890"/>
      <c r="M45" s="890"/>
      <c r="N45" s="890"/>
      <c r="O45" s="890"/>
      <c r="P45" s="890"/>
    </row>
  </sheetData>
  <sheetProtection algorithmName="SHA-512" hashValue="9PGRo9thYIkOfCjHFFa8Nzh4N+RkZEYh8O/H/KCP9JyvhdcBLkuHtq6B13+n6wPkXy76Ynqp1SdtXLuQSMygkw==" saltValue="iI7b3uG3z3b+DkxXKlCI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H46" zoomScaleSheetLayoutView="55" workbookViewId="0">
      <selection activeCell="O52" sqref="O52"/>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3"/>
      <c r="B1" s="763"/>
      <c r="C1" s="763"/>
      <c r="D1" s="763"/>
      <c r="E1" s="763"/>
      <c r="F1" s="763"/>
      <c r="G1" s="763"/>
      <c r="H1" s="763"/>
      <c r="I1" s="763"/>
      <c r="J1" s="763"/>
      <c r="K1" s="763"/>
      <c r="L1" s="763"/>
      <c r="M1" s="763"/>
      <c r="N1" s="763"/>
      <c r="O1" s="763"/>
      <c r="P1" s="763"/>
      <c r="Q1" s="763"/>
      <c r="R1" s="763"/>
      <c r="S1" s="763"/>
      <c r="T1" s="763"/>
      <c r="U1" s="763"/>
    </row>
    <row r="2" spans="1:21" ht="13.5" customHeight="1">
      <c r="A2" s="763"/>
      <c r="B2" s="763"/>
      <c r="C2" s="763"/>
      <c r="D2" s="763"/>
      <c r="E2" s="763"/>
      <c r="F2" s="763"/>
      <c r="G2" s="763"/>
      <c r="H2" s="763"/>
      <c r="I2" s="763"/>
      <c r="J2" s="763"/>
      <c r="K2" s="763"/>
      <c r="L2" s="763"/>
      <c r="M2" s="763"/>
      <c r="N2" s="763"/>
      <c r="O2" s="763"/>
      <c r="P2" s="763"/>
      <c r="Q2" s="763"/>
      <c r="R2" s="763"/>
      <c r="S2" s="763"/>
      <c r="T2" s="763"/>
      <c r="U2" s="763"/>
    </row>
    <row r="3" spans="1:21" ht="13.5" customHeight="1">
      <c r="A3" s="763"/>
      <c r="B3" s="763"/>
      <c r="C3" s="763"/>
      <c r="D3" s="763"/>
      <c r="E3" s="763"/>
      <c r="F3" s="763"/>
      <c r="G3" s="763"/>
      <c r="H3" s="763"/>
      <c r="I3" s="763"/>
      <c r="J3" s="763"/>
      <c r="K3" s="763"/>
      <c r="L3" s="763"/>
      <c r="M3" s="763"/>
      <c r="N3" s="763"/>
      <c r="O3" s="763"/>
      <c r="P3" s="763"/>
      <c r="Q3" s="763"/>
      <c r="R3" s="763"/>
      <c r="S3" s="763"/>
      <c r="T3" s="763"/>
      <c r="U3" s="763"/>
    </row>
    <row r="4" spans="1:21" ht="13.5" customHeight="1">
      <c r="A4" s="763"/>
      <c r="B4" s="763"/>
      <c r="C4" s="763"/>
      <c r="D4" s="763"/>
      <c r="E4" s="763"/>
      <c r="F4" s="763"/>
      <c r="G4" s="763"/>
      <c r="H4" s="763"/>
      <c r="I4" s="763"/>
      <c r="J4" s="763"/>
      <c r="K4" s="763"/>
      <c r="L4" s="763"/>
      <c r="M4" s="763"/>
      <c r="N4" s="763"/>
      <c r="O4" s="763"/>
      <c r="P4" s="763"/>
      <c r="Q4" s="763"/>
      <c r="R4" s="763"/>
      <c r="S4" s="763"/>
      <c r="T4" s="763"/>
      <c r="U4" s="763"/>
    </row>
    <row r="5" spans="1:21" ht="13.5" customHeight="1">
      <c r="A5" s="763"/>
      <c r="B5" s="763"/>
      <c r="C5" s="763"/>
      <c r="D5" s="763"/>
      <c r="E5" s="763"/>
      <c r="F5" s="763"/>
      <c r="G5" s="763"/>
      <c r="H5" s="763"/>
      <c r="I5" s="763"/>
      <c r="J5" s="763"/>
      <c r="K5" s="763"/>
      <c r="L5" s="763"/>
      <c r="M5" s="763"/>
      <c r="N5" s="763"/>
      <c r="O5" s="763"/>
      <c r="P5" s="763"/>
      <c r="Q5" s="763"/>
      <c r="R5" s="763"/>
      <c r="S5" s="763"/>
      <c r="T5" s="763"/>
      <c r="U5" s="763"/>
    </row>
    <row r="6" spans="1:21" ht="13.5" customHeight="1">
      <c r="A6" s="763"/>
      <c r="B6" s="763"/>
      <c r="C6" s="763"/>
      <c r="D6" s="763"/>
      <c r="E6" s="763"/>
      <c r="F6" s="763"/>
      <c r="G6" s="763"/>
      <c r="H6" s="763"/>
      <c r="I6" s="763"/>
      <c r="J6" s="763"/>
      <c r="K6" s="763"/>
      <c r="L6" s="763"/>
      <c r="M6" s="763"/>
      <c r="N6" s="763"/>
      <c r="O6" s="763"/>
      <c r="P6" s="763"/>
      <c r="Q6" s="763"/>
      <c r="R6" s="763"/>
      <c r="S6" s="763"/>
      <c r="T6" s="763"/>
      <c r="U6" s="763"/>
    </row>
    <row r="7" spans="1:21" ht="13.5" customHeight="1">
      <c r="A7" s="763"/>
      <c r="B7" s="763"/>
      <c r="C7" s="763"/>
      <c r="D7" s="763"/>
      <c r="E7" s="763"/>
      <c r="F7" s="763"/>
      <c r="G7" s="763"/>
      <c r="H7" s="763"/>
      <c r="I7" s="763"/>
      <c r="J7" s="763"/>
      <c r="K7" s="763"/>
      <c r="L7" s="763"/>
      <c r="M7" s="763"/>
      <c r="N7" s="763"/>
      <c r="O7" s="763"/>
      <c r="P7" s="763"/>
      <c r="Q7" s="763"/>
      <c r="R7" s="763"/>
      <c r="S7" s="763"/>
      <c r="T7" s="763"/>
      <c r="U7" s="763"/>
    </row>
    <row r="8" spans="1:21" ht="13.5" customHeight="1">
      <c r="A8" s="763"/>
      <c r="B8" s="763"/>
      <c r="C8" s="763"/>
      <c r="D8" s="763"/>
      <c r="E8" s="763"/>
      <c r="F8" s="763"/>
      <c r="G8" s="763"/>
      <c r="H8" s="763"/>
      <c r="I8" s="763"/>
      <c r="J8" s="763"/>
      <c r="K8" s="763"/>
      <c r="L8" s="763"/>
      <c r="M8" s="763"/>
      <c r="N8" s="763"/>
      <c r="O8" s="763"/>
      <c r="P8" s="763"/>
      <c r="Q8" s="763"/>
      <c r="R8" s="763"/>
      <c r="S8" s="763"/>
      <c r="T8" s="763"/>
      <c r="U8" s="763"/>
    </row>
    <row r="9" spans="1:21" ht="13.5" customHeight="1">
      <c r="A9" s="763"/>
      <c r="B9" s="763"/>
      <c r="C9" s="763"/>
      <c r="D9" s="763"/>
      <c r="E9" s="763"/>
      <c r="F9" s="763"/>
      <c r="G9" s="763"/>
      <c r="H9" s="763"/>
      <c r="I9" s="763"/>
      <c r="J9" s="763"/>
      <c r="K9" s="763"/>
      <c r="L9" s="763"/>
      <c r="M9" s="763"/>
      <c r="N9" s="763"/>
      <c r="O9" s="763"/>
      <c r="P9" s="763"/>
      <c r="Q9" s="763"/>
      <c r="R9" s="763"/>
      <c r="S9" s="763"/>
      <c r="T9" s="763"/>
      <c r="U9" s="763"/>
    </row>
    <row r="10" spans="1:21" ht="13.5" customHeight="1">
      <c r="A10" s="763"/>
      <c r="B10" s="763"/>
      <c r="C10" s="763"/>
      <c r="D10" s="763"/>
      <c r="E10" s="763"/>
      <c r="F10" s="763"/>
      <c r="G10" s="763"/>
      <c r="H10" s="763"/>
      <c r="I10" s="763"/>
      <c r="J10" s="763"/>
      <c r="K10" s="763"/>
      <c r="L10" s="763"/>
      <c r="M10" s="763"/>
      <c r="N10" s="763"/>
      <c r="O10" s="763"/>
      <c r="P10" s="763"/>
      <c r="Q10" s="763"/>
      <c r="R10" s="763"/>
      <c r="S10" s="763"/>
      <c r="T10" s="763"/>
      <c r="U10" s="763"/>
    </row>
    <row r="11" spans="1:21" ht="13.5" customHeight="1">
      <c r="A11" s="763"/>
      <c r="B11" s="763"/>
      <c r="C11" s="763"/>
      <c r="D11" s="763"/>
      <c r="E11" s="763"/>
      <c r="F11" s="763"/>
      <c r="G11" s="763"/>
      <c r="H11" s="763"/>
      <c r="I11" s="763"/>
      <c r="J11" s="763"/>
      <c r="K11" s="763"/>
      <c r="L11" s="763"/>
      <c r="M11" s="763"/>
      <c r="N11" s="763"/>
      <c r="O11" s="763"/>
      <c r="P11" s="763"/>
      <c r="Q11" s="763"/>
      <c r="R11" s="763"/>
      <c r="S11" s="763"/>
      <c r="T11" s="763"/>
      <c r="U11" s="763"/>
    </row>
    <row r="12" spans="1:21" ht="13.5" customHeight="1">
      <c r="A12" s="763"/>
      <c r="B12" s="763"/>
      <c r="C12" s="763"/>
      <c r="D12" s="763"/>
      <c r="E12" s="763"/>
      <c r="F12" s="763"/>
      <c r="G12" s="763"/>
      <c r="H12" s="763"/>
      <c r="I12" s="763"/>
      <c r="J12" s="763"/>
      <c r="K12" s="763"/>
      <c r="L12" s="763"/>
      <c r="M12" s="763"/>
      <c r="N12" s="763"/>
      <c r="O12" s="763"/>
      <c r="P12" s="763"/>
      <c r="Q12" s="763"/>
      <c r="R12" s="763"/>
      <c r="S12" s="763"/>
      <c r="T12" s="763"/>
      <c r="U12" s="763"/>
    </row>
    <row r="13" spans="1:21" ht="13.5" customHeight="1">
      <c r="A13" s="763"/>
      <c r="B13" s="763"/>
      <c r="C13" s="763"/>
      <c r="D13" s="763"/>
      <c r="E13" s="763"/>
      <c r="F13" s="763"/>
      <c r="G13" s="763"/>
      <c r="H13" s="763"/>
      <c r="I13" s="763"/>
      <c r="J13" s="763"/>
      <c r="K13" s="763"/>
      <c r="L13" s="763"/>
      <c r="M13" s="763"/>
      <c r="N13" s="763"/>
      <c r="O13" s="763"/>
      <c r="P13" s="763"/>
      <c r="Q13" s="763"/>
      <c r="R13" s="763"/>
      <c r="S13" s="763"/>
      <c r="T13" s="763"/>
      <c r="U13" s="763"/>
    </row>
    <row r="14" spans="1:21" ht="13.5" customHeight="1">
      <c r="A14" s="763"/>
      <c r="B14" s="763"/>
      <c r="C14" s="763"/>
      <c r="D14" s="763"/>
      <c r="E14" s="763"/>
      <c r="F14" s="763"/>
      <c r="G14" s="763"/>
      <c r="H14" s="763"/>
      <c r="I14" s="763"/>
      <c r="J14" s="763"/>
      <c r="K14" s="763"/>
      <c r="L14" s="763"/>
      <c r="M14" s="763"/>
      <c r="N14" s="763"/>
      <c r="O14" s="763"/>
      <c r="P14" s="763"/>
      <c r="Q14" s="763"/>
      <c r="R14" s="763"/>
      <c r="S14" s="763"/>
      <c r="T14" s="763"/>
      <c r="U14" s="763"/>
    </row>
    <row r="15" spans="1:21" ht="13.5" customHeight="1">
      <c r="A15" s="763"/>
      <c r="B15" s="763"/>
      <c r="C15" s="763"/>
      <c r="D15" s="763"/>
      <c r="E15" s="763"/>
      <c r="F15" s="763"/>
      <c r="G15" s="763"/>
      <c r="H15" s="763"/>
      <c r="I15" s="763"/>
      <c r="J15" s="763"/>
      <c r="K15" s="763"/>
      <c r="L15" s="763"/>
      <c r="M15" s="763"/>
      <c r="N15" s="763"/>
      <c r="O15" s="763"/>
      <c r="P15" s="763"/>
      <c r="Q15" s="763"/>
      <c r="R15" s="763"/>
      <c r="S15" s="763"/>
      <c r="T15" s="763"/>
      <c r="U15" s="763"/>
    </row>
    <row r="16" spans="1:21" ht="13.5" customHeight="1">
      <c r="A16" s="763"/>
      <c r="B16" s="763"/>
      <c r="C16" s="763"/>
      <c r="D16" s="763"/>
      <c r="E16" s="763"/>
      <c r="F16" s="763"/>
      <c r="G16" s="763"/>
      <c r="H16" s="763"/>
      <c r="I16" s="763"/>
      <c r="J16" s="763"/>
      <c r="K16" s="763"/>
      <c r="L16" s="763"/>
      <c r="M16" s="763"/>
      <c r="N16" s="763"/>
      <c r="O16" s="763"/>
      <c r="P16" s="763"/>
      <c r="Q16" s="763"/>
      <c r="R16" s="763"/>
      <c r="S16" s="763"/>
      <c r="T16" s="763"/>
      <c r="U16" s="763"/>
    </row>
    <row r="17" spans="1:21" ht="13.5" customHeight="1">
      <c r="A17" s="763"/>
      <c r="B17" s="763"/>
      <c r="C17" s="763"/>
      <c r="D17" s="763"/>
      <c r="E17" s="763"/>
      <c r="F17" s="763"/>
      <c r="G17" s="763"/>
      <c r="H17" s="763"/>
      <c r="I17" s="763"/>
      <c r="J17" s="763"/>
      <c r="K17" s="763"/>
      <c r="L17" s="763"/>
      <c r="M17" s="763"/>
      <c r="N17" s="763"/>
      <c r="O17" s="763"/>
      <c r="P17" s="763"/>
      <c r="Q17" s="763"/>
      <c r="R17" s="763"/>
      <c r="S17" s="763"/>
      <c r="T17" s="763"/>
      <c r="U17" s="763"/>
    </row>
    <row r="18" spans="1:21" ht="13.5" customHeight="1">
      <c r="A18" s="763"/>
      <c r="B18" s="763"/>
      <c r="C18" s="763"/>
      <c r="D18" s="763"/>
      <c r="E18" s="763"/>
      <c r="F18" s="763"/>
      <c r="G18" s="763"/>
      <c r="H18" s="763"/>
      <c r="I18" s="763"/>
      <c r="J18" s="763"/>
      <c r="K18" s="763"/>
      <c r="L18" s="763"/>
      <c r="M18" s="763"/>
      <c r="N18" s="763"/>
      <c r="O18" s="763"/>
      <c r="P18" s="763"/>
      <c r="Q18" s="763"/>
      <c r="R18" s="763"/>
      <c r="S18" s="763"/>
      <c r="T18" s="763"/>
      <c r="U18" s="763"/>
    </row>
    <row r="19" spans="1:21" ht="13.5" customHeight="1">
      <c r="A19" s="763"/>
      <c r="B19" s="763"/>
      <c r="C19" s="763"/>
      <c r="D19" s="763"/>
      <c r="E19" s="763"/>
      <c r="F19" s="763"/>
      <c r="G19" s="763"/>
      <c r="H19" s="763"/>
      <c r="I19" s="763"/>
      <c r="J19" s="763"/>
      <c r="K19" s="763"/>
      <c r="L19" s="763"/>
      <c r="M19" s="763"/>
      <c r="N19" s="763"/>
      <c r="O19" s="763"/>
      <c r="P19" s="763"/>
      <c r="Q19" s="763"/>
      <c r="R19" s="763"/>
      <c r="S19" s="763"/>
      <c r="T19" s="763"/>
      <c r="U19" s="763"/>
    </row>
    <row r="20" spans="1:21" ht="13.5" customHeight="1">
      <c r="A20" s="763"/>
      <c r="B20" s="763"/>
      <c r="C20" s="763"/>
      <c r="D20" s="763"/>
      <c r="E20" s="763"/>
      <c r="F20" s="763"/>
      <c r="G20" s="763"/>
      <c r="H20" s="763"/>
      <c r="I20" s="763"/>
      <c r="J20" s="763"/>
      <c r="K20" s="763"/>
      <c r="L20" s="763"/>
      <c r="M20" s="763"/>
      <c r="N20" s="763"/>
      <c r="O20" s="763"/>
      <c r="P20" s="763"/>
      <c r="Q20" s="763"/>
      <c r="R20" s="763"/>
      <c r="S20" s="763"/>
      <c r="T20" s="763"/>
      <c r="U20" s="763"/>
    </row>
    <row r="21" spans="1:21" ht="13.5" customHeight="1">
      <c r="A21" s="763"/>
      <c r="B21" s="763"/>
      <c r="C21" s="763"/>
      <c r="D21" s="763"/>
      <c r="E21" s="763"/>
      <c r="F21" s="763"/>
      <c r="G21" s="763"/>
      <c r="H21" s="763"/>
      <c r="I21" s="763"/>
      <c r="J21" s="763"/>
      <c r="K21" s="763"/>
      <c r="L21" s="763"/>
      <c r="M21" s="763"/>
      <c r="N21" s="763"/>
      <c r="O21" s="763"/>
      <c r="P21" s="763"/>
      <c r="Q21" s="763"/>
      <c r="R21" s="763"/>
      <c r="S21" s="763"/>
      <c r="T21" s="763"/>
      <c r="U21" s="763"/>
    </row>
    <row r="22" spans="1:21" ht="13.5" customHeight="1">
      <c r="A22" s="763"/>
      <c r="B22" s="763"/>
      <c r="C22" s="763"/>
      <c r="D22" s="763"/>
      <c r="E22" s="763"/>
      <c r="F22" s="763"/>
      <c r="G22" s="763"/>
      <c r="H22" s="763"/>
      <c r="I22" s="763"/>
      <c r="J22" s="763"/>
      <c r="K22" s="763"/>
      <c r="L22" s="763"/>
      <c r="M22" s="763"/>
      <c r="N22" s="763"/>
      <c r="O22" s="763"/>
      <c r="P22" s="763"/>
      <c r="Q22" s="763"/>
      <c r="R22" s="763"/>
      <c r="S22" s="763"/>
      <c r="T22" s="763"/>
      <c r="U22" s="763"/>
    </row>
    <row r="23" spans="1:21" ht="13.5" customHeight="1">
      <c r="A23" s="763"/>
      <c r="B23" s="763"/>
      <c r="C23" s="763"/>
      <c r="D23" s="763"/>
      <c r="E23" s="763"/>
      <c r="F23" s="763"/>
      <c r="G23" s="763"/>
      <c r="H23" s="763"/>
      <c r="I23" s="763"/>
      <c r="J23" s="763"/>
      <c r="K23" s="763"/>
      <c r="L23" s="763"/>
      <c r="M23" s="763"/>
      <c r="N23" s="763"/>
      <c r="O23" s="763"/>
      <c r="P23" s="763"/>
      <c r="Q23" s="763"/>
      <c r="R23" s="763"/>
      <c r="S23" s="763"/>
      <c r="T23" s="763"/>
      <c r="U23" s="763"/>
    </row>
    <row r="24" spans="1:21" ht="13.5" customHeight="1">
      <c r="A24" s="763"/>
      <c r="B24" s="763"/>
      <c r="C24" s="763"/>
      <c r="D24" s="763"/>
      <c r="E24" s="763"/>
      <c r="F24" s="763"/>
      <c r="G24" s="763"/>
      <c r="H24" s="763"/>
      <c r="I24" s="763"/>
      <c r="J24" s="763"/>
      <c r="K24" s="763"/>
      <c r="L24" s="763"/>
      <c r="M24" s="763"/>
      <c r="N24" s="763"/>
      <c r="O24" s="763"/>
      <c r="P24" s="763"/>
      <c r="Q24" s="763"/>
      <c r="R24" s="763"/>
      <c r="S24" s="763"/>
      <c r="T24" s="763"/>
      <c r="U24" s="763"/>
    </row>
    <row r="25" spans="1:21" ht="13.5" customHeight="1">
      <c r="A25" s="763"/>
      <c r="B25" s="763"/>
      <c r="C25" s="763"/>
      <c r="D25" s="763"/>
      <c r="E25" s="763"/>
      <c r="F25" s="763"/>
      <c r="G25" s="763"/>
      <c r="H25" s="763"/>
      <c r="I25" s="763"/>
      <c r="J25" s="763"/>
      <c r="K25" s="763"/>
      <c r="L25" s="763"/>
      <c r="M25" s="763"/>
      <c r="N25" s="763"/>
      <c r="O25" s="763"/>
      <c r="P25" s="763"/>
      <c r="Q25" s="763"/>
      <c r="R25" s="763"/>
      <c r="S25" s="763"/>
      <c r="T25" s="763"/>
      <c r="U25" s="763"/>
    </row>
    <row r="26" spans="1:21" ht="13.5" customHeight="1">
      <c r="A26" s="763"/>
      <c r="B26" s="763"/>
      <c r="C26" s="763"/>
      <c r="D26" s="763"/>
      <c r="E26" s="763"/>
      <c r="F26" s="763"/>
      <c r="G26" s="763"/>
      <c r="H26" s="763"/>
      <c r="I26" s="763"/>
      <c r="J26" s="763"/>
      <c r="K26" s="763"/>
      <c r="L26" s="763"/>
      <c r="M26" s="763"/>
      <c r="N26" s="763"/>
      <c r="O26" s="763"/>
      <c r="P26" s="763"/>
      <c r="Q26" s="763"/>
      <c r="R26" s="763"/>
      <c r="S26" s="763"/>
      <c r="T26" s="763"/>
      <c r="U26" s="763"/>
    </row>
    <row r="27" spans="1:21" ht="13.5" customHeight="1">
      <c r="A27" s="763"/>
      <c r="B27" s="763"/>
      <c r="C27" s="763"/>
      <c r="D27" s="763"/>
      <c r="E27" s="763"/>
      <c r="F27" s="763"/>
      <c r="G27" s="763"/>
      <c r="H27" s="763"/>
      <c r="I27" s="763"/>
      <c r="J27" s="763"/>
      <c r="K27" s="763"/>
      <c r="L27" s="763"/>
      <c r="M27" s="763"/>
      <c r="N27" s="763"/>
      <c r="O27" s="763"/>
      <c r="P27" s="763"/>
      <c r="Q27" s="763"/>
      <c r="R27" s="763"/>
      <c r="S27" s="763"/>
      <c r="T27" s="763"/>
      <c r="U27" s="763"/>
    </row>
    <row r="28" spans="1:21" ht="13.5" customHeight="1">
      <c r="A28" s="763"/>
      <c r="B28" s="763"/>
      <c r="C28" s="763"/>
      <c r="D28" s="763"/>
      <c r="E28" s="763"/>
      <c r="F28" s="763"/>
      <c r="G28" s="763"/>
      <c r="H28" s="763"/>
      <c r="I28" s="763"/>
      <c r="J28" s="763"/>
      <c r="K28" s="763"/>
      <c r="L28" s="763"/>
      <c r="M28" s="763"/>
      <c r="N28" s="763"/>
      <c r="O28" s="763"/>
      <c r="P28" s="763"/>
      <c r="Q28" s="763"/>
      <c r="R28" s="763"/>
      <c r="S28" s="763"/>
      <c r="T28" s="763"/>
      <c r="U28" s="763"/>
    </row>
    <row r="29" spans="1:21" ht="13.5" customHeight="1">
      <c r="A29" s="763"/>
      <c r="B29" s="763"/>
      <c r="C29" s="763"/>
      <c r="D29" s="763"/>
      <c r="E29" s="763"/>
      <c r="F29" s="763"/>
      <c r="G29" s="763"/>
      <c r="H29" s="763"/>
      <c r="I29" s="763"/>
      <c r="J29" s="763"/>
      <c r="K29" s="763"/>
      <c r="L29" s="763"/>
      <c r="M29" s="763"/>
      <c r="N29" s="763"/>
      <c r="O29" s="763"/>
      <c r="P29" s="763"/>
      <c r="Q29" s="763"/>
      <c r="R29" s="763"/>
      <c r="S29" s="763"/>
      <c r="T29" s="763"/>
      <c r="U29" s="763"/>
    </row>
    <row r="30" spans="1:21" ht="13.5" customHeight="1">
      <c r="A30" s="763"/>
      <c r="B30" s="763"/>
      <c r="C30" s="763"/>
      <c r="D30" s="763"/>
      <c r="E30" s="763"/>
      <c r="F30" s="763"/>
      <c r="G30" s="763"/>
      <c r="H30" s="763"/>
      <c r="I30" s="763"/>
      <c r="J30" s="763"/>
      <c r="K30" s="763"/>
      <c r="L30" s="763"/>
      <c r="M30" s="763"/>
      <c r="N30" s="763"/>
      <c r="O30" s="763"/>
      <c r="P30" s="763"/>
      <c r="Q30" s="763"/>
      <c r="R30" s="763"/>
      <c r="S30" s="763"/>
      <c r="T30" s="763"/>
      <c r="U30" s="763"/>
    </row>
    <row r="31" spans="1:21" ht="13.5" customHeight="1">
      <c r="A31" s="763"/>
      <c r="B31" s="763"/>
      <c r="C31" s="763"/>
      <c r="D31" s="763"/>
      <c r="E31" s="763"/>
      <c r="F31" s="763"/>
      <c r="G31" s="763"/>
      <c r="H31" s="763"/>
      <c r="I31" s="763"/>
      <c r="J31" s="763"/>
      <c r="K31" s="763"/>
      <c r="L31" s="763"/>
      <c r="M31" s="763"/>
      <c r="N31" s="763"/>
      <c r="O31" s="763"/>
      <c r="P31" s="763"/>
      <c r="Q31" s="763"/>
      <c r="R31" s="763"/>
      <c r="S31" s="763"/>
      <c r="T31" s="763"/>
      <c r="U31" s="763"/>
    </row>
    <row r="32" spans="1:21" ht="13.5" customHeight="1">
      <c r="A32" s="763"/>
      <c r="B32" s="763"/>
      <c r="C32" s="763"/>
      <c r="D32" s="763"/>
      <c r="E32" s="763"/>
      <c r="F32" s="763"/>
      <c r="G32" s="763"/>
      <c r="H32" s="763"/>
      <c r="I32" s="763"/>
      <c r="J32" s="763"/>
      <c r="K32" s="763"/>
      <c r="L32" s="763"/>
      <c r="M32" s="763"/>
      <c r="N32" s="763"/>
      <c r="O32" s="763"/>
      <c r="P32" s="763"/>
      <c r="Q32" s="763"/>
      <c r="R32" s="763"/>
      <c r="S32" s="763"/>
      <c r="T32" s="763"/>
      <c r="U32" s="763"/>
    </row>
    <row r="33" spans="1:21" ht="13.5" customHeight="1">
      <c r="A33" s="763"/>
      <c r="B33" s="763"/>
      <c r="C33" s="763"/>
      <c r="D33" s="763"/>
      <c r="E33" s="763"/>
      <c r="F33" s="763"/>
      <c r="G33" s="763"/>
      <c r="H33" s="763"/>
      <c r="I33" s="763"/>
      <c r="J33" s="763"/>
      <c r="K33" s="763"/>
      <c r="L33" s="763"/>
      <c r="M33" s="763"/>
      <c r="N33" s="763"/>
      <c r="O33" s="763"/>
      <c r="P33" s="763"/>
      <c r="Q33" s="763"/>
      <c r="R33" s="763"/>
      <c r="S33" s="763"/>
      <c r="T33" s="763"/>
      <c r="U33" s="763"/>
    </row>
    <row r="34" spans="1:21" ht="13.5" customHeight="1">
      <c r="A34" s="763"/>
      <c r="B34" s="763"/>
      <c r="C34" s="763"/>
      <c r="D34" s="763"/>
      <c r="E34" s="763"/>
      <c r="F34" s="763"/>
      <c r="G34" s="763"/>
      <c r="H34" s="763"/>
      <c r="I34" s="763"/>
      <c r="J34" s="763"/>
      <c r="K34" s="763"/>
      <c r="L34" s="763"/>
      <c r="M34" s="763"/>
      <c r="N34" s="763"/>
      <c r="O34" s="763"/>
      <c r="P34" s="763"/>
      <c r="Q34" s="763"/>
      <c r="R34" s="763"/>
      <c r="S34" s="763"/>
      <c r="T34" s="763"/>
      <c r="U34" s="763"/>
    </row>
    <row r="35" spans="1:21" ht="13.5" customHeight="1">
      <c r="A35" s="763"/>
      <c r="B35" s="763"/>
      <c r="C35" s="763"/>
      <c r="D35" s="763"/>
      <c r="E35" s="763"/>
      <c r="F35" s="763"/>
      <c r="G35" s="763"/>
      <c r="H35" s="763"/>
      <c r="I35" s="763"/>
      <c r="J35" s="763"/>
      <c r="K35" s="763"/>
      <c r="L35" s="763"/>
      <c r="M35" s="763"/>
      <c r="N35" s="763"/>
      <c r="O35" s="763"/>
      <c r="P35" s="763"/>
      <c r="Q35" s="763"/>
      <c r="R35" s="763"/>
      <c r="S35" s="763"/>
      <c r="T35" s="763"/>
      <c r="U35" s="763"/>
    </row>
    <row r="36" spans="1:21" ht="13.5" customHeight="1">
      <c r="A36" s="763"/>
      <c r="B36" s="763"/>
      <c r="C36" s="763"/>
      <c r="D36" s="763"/>
      <c r="E36" s="763"/>
      <c r="F36" s="763"/>
      <c r="G36" s="763"/>
      <c r="H36" s="763"/>
      <c r="I36" s="763"/>
      <c r="J36" s="763"/>
      <c r="K36" s="763"/>
      <c r="L36" s="763"/>
      <c r="M36" s="763"/>
      <c r="N36" s="763"/>
      <c r="O36" s="763"/>
      <c r="P36" s="763"/>
      <c r="Q36" s="763"/>
      <c r="R36" s="763"/>
      <c r="S36" s="763"/>
      <c r="T36" s="763"/>
      <c r="U36" s="763"/>
    </row>
    <row r="37" spans="1:21" ht="13.5" customHeight="1">
      <c r="A37" s="763"/>
      <c r="B37" s="763"/>
      <c r="C37" s="763"/>
      <c r="D37" s="763"/>
      <c r="E37" s="763"/>
      <c r="F37" s="763"/>
      <c r="G37" s="763"/>
      <c r="H37" s="763"/>
      <c r="I37" s="763"/>
      <c r="J37" s="763"/>
      <c r="K37" s="763"/>
      <c r="L37" s="763"/>
      <c r="M37" s="763"/>
      <c r="N37" s="763"/>
      <c r="O37" s="763"/>
      <c r="P37" s="763"/>
      <c r="Q37" s="763"/>
      <c r="R37" s="763"/>
      <c r="S37" s="763"/>
      <c r="T37" s="763"/>
      <c r="U37" s="763"/>
    </row>
    <row r="38" spans="1:21" ht="13.5" customHeight="1">
      <c r="A38" s="763"/>
      <c r="B38" s="763"/>
      <c r="C38" s="763"/>
      <c r="D38" s="763"/>
      <c r="E38" s="763"/>
      <c r="F38" s="763"/>
      <c r="G38" s="763"/>
      <c r="H38" s="763"/>
      <c r="I38" s="763"/>
      <c r="J38" s="763"/>
      <c r="K38" s="763"/>
      <c r="L38" s="763"/>
      <c r="M38" s="763"/>
      <c r="N38" s="763"/>
      <c r="O38" s="763"/>
      <c r="P38" s="763"/>
      <c r="Q38" s="763"/>
      <c r="R38" s="763"/>
      <c r="S38" s="763"/>
      <c r="T38" s="763"/>
      <c r="U38" s="763"/>
    </row>
    <row r="39" spans="1:21" ht="13.5" customHeight="1">
      <c r="A39" s="763"/>
      <c r="B39" s="763"/>
      <c r="C39" s="763"/>
      <c r="D39" s="763"/>
      <c r="E39" s="763"/>
      <c r="F39" s="763"/>
      <c r="G39" s="763"/>
      <c r="H39" s="763"/>
      <c r="I39" s="763"/>
      <c r="J39" s="763"/>
      <c r="K39" s="763"/>
      <c r="L39" s="763"/>
      <c r="M39" s="763"/>
      <c r="N39" s="763"/>
      <c r="O39" s="763"/>
      <c r="P39" s="763"/>
      <c r="Q39" s="763"/>
      <c r="R39" s="763"/>
      <c r="S39" s="763"/>
      <c r="T39" s="763"/>
      <c r="U39" s="763"/>
    </row>
    <row r="40" spans="1:21" ht="13.5" customHeight="1">
      <c r="A40" s="763"/>
      <c r="B40" s="763"/>
      <c r="C40" s="763"/>
      <c r="D40" s="763"/>
      <c r="E40" s="763"/>
      <c r="F40" s="763"/>
      <c r="G40" s="763"/>
      <c r="H40" s="763"/>
      <c r="I40" s="763"/>
      <c r="J40" s="763"/>
      <c r="K40" s="763"/>
      <c r="L40" s="763"/>
      <c r="M40" s="763"/>
      <c r="N40" s="763"/>
      <c r="O40" s="763"/>
      <c r="P40" s="763"/>
      <c r="Q40" s="763"/>
      <c r="R40" s="763"/>
      <c r="S40" s="763"/>
      <c r="T40" s="763"/>
      <c r="U40" s="763"/>
    </row>
    <row r="41" spans="1:21" ht="13.5" customHeight="1">
      <c r="A41" s="763"/>
      <c r="B41" s="763"/>
      <c r="C41" s="763"/>
      <c r="D41" s="763"/>
      <c r="E41" s="763"/>
      <c r="F41" s="763"/>
      <c r="G41" s="763"/>
      <c r="H41" s="763"/>
      <c r="I41" s="763"/>
      <c r="J41" s="763"/>
      <c r="K41" s="763"/>
      <c r="L41" s="763"/>
      <c r="M41" s="763"/>
      <c r="N41" s="763"/>
      <c r="O41" s="763"/>
      <c r="P41" s="763"/>
      <c r="Q41" s="763"/>
      <c r="R41" s="763"/>
      <c r="S41" s="763"/>
      <c r="T41" s="763"/>
      <c r="U41" s="763"/>
    </row>
    <row r="42" spans="1:21" ht="13.5" customHeight="1">
      <c r="A42" s="763"/>
      <c r="B42" s="763"/>
      <c r="C42" s="763"/>
      <c r="D42" s="763"/>
      <c r="E42" s="763"/>
      <c r="F42" s="763"/>
      <c r="G42" s="763"/>
      <c r="H42" s="763"/>
      <c r="I42" s="763"/>
      <c r="J42" s="763"/>
      <c r="K42" s="763"/>
      <c r="L42" s="763"/>
      <c r="M42" s="763"/>
      <c r="N42" s="763"/>
      <c r="O42" s="763"/>
      <c r="P42" s="763"/>
      <c r="Q42" s="763"/>
      <c r="R42" s="763"/>
      <c r="S42" s="763"/>
      <c r="T42" s="763"/>
      <c r="U42" s="763"/>
    </row>
    <row r="43" spans="1:21" ht="30.75" customHeight="1">
      <c r="A43" s="763"/>
      <c r="B43" s="763"/>
      <c r="C43" s="763"/>
      <c r="D43" s="763"/>
      <c r="E43" s="763"/>
      <c r="F43" s="763"/>
      <c r="G43" s="763"/>
      <c r="H43" s="763"/>
      <c r="I43" s="763"/>
      <c r="J43" s="763"/>
      <c r="K43" s="763"/>
      <c r="L43" s="763"/>
      <c r="M43" s="763"/>
      <c r="N43" s="763"/>
      <c r="O43" s="979" t="s">
        <v>23</v>
      </c>
      <c r="P43" s="763"/>
      <c r="Q43" s="763"/>
      <c r="R43" s="763"/>
      <c r="S43" s="763"/>
      <c r="T43" s="763"/>
      <c r="U43" s="763"/>
    </row>
    <row r="44" spans="1:21" ht="30.75" customHeight="1">
      <c r="A44" s="763"/>
      <c r="B44" s="919" t="s">
        <v>26</v>
      </c>
      <c r="C44" s="932"/>
      <c r="D44" s="932"/>
      <c r="E44" s="949"/>
      <c r="F44" s="949"/>
      <c r="G44" s="949"/>
      <c r="H44" s="949"/>
      <c r="I44" s="949"/>
      <c r="J44" s="957" t="s">
        <v>16</v>
      </c>
      <c r="K44" s="964" t="s">
        <v>525</v>
      </c>
      <c r="L44" s="972" t="s">
        <v>436</v>
      </c>
      <c r="M44" s="972" t="s">
        <v>526</v>
      </c>
      <c r="N44" s="972" t="s">
        <v>527</v>
      </c>
      <c r="O44" s="980" t="s">
        <v>528</v>
      </c>
      <c r="P44" s="763"/>
      <c r="Q44" s="763"/>
      <c r="R44" s="763"/>
      <c r="S44" s="763"/>
      <c r="T44" s="763"/>
      <c r="U44" s="763"/>
    </row>
    <row r="45" spans="1:21" ht="30.75" customHeight="1">
      <c r="A45" s="763"/>
      <c r="B45" s="920" t="s">
        <v>27</v>
      </c>
      <c r="C45" s="933"/>
      <c r="D45" s="942"/>
      <c r="E45" s="950" t="s">
        <v>25</v>
      </c>
      <c r="F45" s="950"/>
      <c r="G45" s="950"/>
      <c r="H45" s="950"/>
      <c r="I45" s="950"/>
      <c r="J45" s="958"/>
      <c r="K45" s="965">
        <v>1247</v>
      </c>
      <c r="L45" s="973">
        <v>1297</v>
      </c>
      <c r="M45" s="973">
        <v>1361</v>
      </c>
      <c r="N45" s="973">
        <v>1493</v>
      </c>
      <c r="O45" s="981">
        <v>1716</v>
      </c>
      <c r="P45" s="763"/>
      <c r="Q45" s="763"/>
      <c r="R45" s="763"/>
      <c r="S45" s="763"/>
      <c r="T45" s="763"/>
      <c r="U45" s="763"/>
    </row>
    <row r="46" spans="1:21" ht="30.75" customHeight="1">
      <c r="A46" s="763"/>
      <c r="B46" s="921"/>
      <c r="C46" s="934"/>
      <c r="D46" s="943"/>
      <c r="E46" s="951" t="s">
        <v>30</v>
      </c>
      <c r="F46" s="951"/>
      <c r="G46" s="951"/>
      <c r="H46" s="951"/>
      <c r="I46" s="951"/>
      <c r="J46" s="959"/>
      <c r="K46" s="966" t="s">
        <v>201</v>
      </c>
      <c r="L46" s="974" t="s">
        <v>201</v>
      </c>
      <c r="M46" s="974" t="s">
        <v>201</v>
      </c>
      <c r="N46" s="974" t="s">
        <v>201</v>
      </c>
      <c r="O46" s="982" t="s">
        <v>201</v>
      </c>
      <c r="P46" s="763"/>
      <c r="Q46" s="763"/>
      <c r="R46" s="763"/>
      <c r="S46" s="763"/>
      <c r="T46" s="763"/>
      <c r="U46" s="763"/>
    </row>
    <row r="47" spans="1:21" ht="30.75" customHeight="1">
      <c r="A47" s="763"/>
      <c r="B47" s="921"/>
      <c r="C47" s="934"/>
      <c r="D47" s="943"/>
      <c r="E47" s="951" t="s">
        <v>33</v>
      </c>
      <c r="F47" s="951"/>
      <c r="G47" s="951"/>
      <c r="H47" s="951"/>
      <c r="I47" s="951"/>
      <c r="J47" s="959"/>
      <c r="K47" s="966" t="s">
        <v>201</v>
      </c>
      <c r="L47" s="974" t="s">
        <v>201</v>
      </c>
      <c r="M47" s="974" t="s">
        <v>201</v>
      </c>
      <c r="N47" s="974" t="s">
        <v>201</v>
      </c>
      <c r="O47" s="982" t="s">
        <v>201</v>
      </c>
      <c r="P47" s="763"/>
      <c r="Q47" s="763"/>
      <c r="R47" s="763"/>
      <c r="S47" s="763"/>
      <c r="T47" s="763"/>
      <c r="U47" s="763"/>
    </row>
    <row r="48" spans="1:21" ht="30.75" customHeight="1">
      <c r="A48" s="763"/>
      <c r="B48" s="921"/>
      <c r="C48" s="934"/>
      <c r="D48" s="943"/>
      <c r="E48" s="951" t="s">
        <v>39</v>
      </c>
      <c r="F48" s="951"/>
      <c r="G48" s="951"/>
      <c r="H48" s="951"/>
      <c r="I48" s="951"/>
      <c r="J48" s="959"/>
      <c r="K48" s="966">
        <v>592</v>
      </c>
      <c r="L48" s="974">
        <v>657</v>
      </c>
      <c r="M48" s="974">
        <v>661</v>
      </c>
      <c r="N48" s="974">
        <v>644</v>
      </c>
      <c r="O48" s="982">
        <v>628</v>
      </c>
      <c r="P48" s="763"/>
      <c r="Q48" s="763"/>
      <c r="R48" s="763"/>
      <c r="S48" s="763"/>
      <c r="T48" s="763"/>
      <c r="U48" s="763"/>
    </row>
    <row r="49" spans="1:21" ht="30.75" customHeight="1">
      <c r="A49" s="763"/>
      <c r="B49" s="921"/>
      <c r="C49" s="934"/>
      <c r="D49" s="943"/>
      <c r="E49" s="951" t="s">
        <v>0</v>
      </c>
      <c r="F49" s="951"/>
      <c r="G49" s="951"/>
      <c r="H49" s="951"/>
      <c r="I49" s="951"/>
      <c r="J49" s="959"/>
      <c r="K49" s="966">
        <v>86</v>
      </c>
      <c r="L49" s="974">
        <v>66</v>
      </c>
      <c r="M49" s="974">
        <v>35</v>
      </c>
      <c r="N49" s="974">
        <v>31</v>
      </c>
      <c r="O49" s="982">
        <v>33</v>
      </c>
      <c r="P49" s="763"/>
      <c r="Q49" s="763"/>
      <c r="R49" s="763"/>
      <c r="S49" s="763"/>
      <c r="T49" s="763"/>
      <c r="U49" s="763"/>
    </row>
    <row r="50" spans="1:21" ht="30.75" customHeight="1">
      <c r="A50" s="763"/>
      <c r="B50" s="921"/>
      <c r="C50" s="934"/>
      <c r="D50" s="943"/>
      <c r="E50" s="951" t="s">
        <v>41</v>
      </c>
      <c r="F50" s="951"/>
      <c r="G50" s="951"/>
      <c r="H50" s="951"/>
      <c r="I50" s="951"/>
      <c r="J50" s="959"/>
      <c r="K50" s="966" t="s">
        <v>201</v>
      </c>
      <c r="L50" s="974" t="s">
        <v>201</v>
      </c>
      <c r="M50" s="974" t="s">
        <v>201</v>
      </c>
      <c r="N50" s="974" t="s">
        <v>201</v>
      </c>
      <c r="O50" s="982" t="s">
        <v>201</v>
      </c>
      <c r="P50" s="763"/>
      <c r="Q50" s="763"/>
      <c r="R50" s="763"/>
      <c r="S50" s="763"/>
      <c r="T50" s="763"/>
      <c r="U50" s="763"/>
    </row>
    <row r="51" spans="1:21" ht="30.75" customHeight="1">
      <c r="A51" s="763"/>
      <c r="B51" s="922"/>
      <c r="C51" s="935"/>
      <c r="D51" s="944"/>
      <c r="E51" s="951" t="s">
        <v>48</v>
      </c>
      <c r="F51" s="951"/>
      <c r="G51" s="951"/>
      <c r="H51" s="951"/>
      <c r="I51" s="951"/>
      <c r="J51" s="959"/>
      <c r="K51" s="966">
        <v>0</v>
      </c>
      <c r="L51" s="974">
        <v>0</v>
      </c>
      <c r="M51" s="974">
        <v>0</v>
      </c>
      <c r="N51" s="974" t="s">
        <v>201</v>
      </c>
      <c r="O51" s="982" t="s">
        <v>201</v>
      </c>
      <c r="P51" s="763"/>
      <c r="Q51" s="763"/>
      <c r="R51" s="763"/>
      <c r="S51" s="763"/>
      <c r="T51" s="763"/>
      <c r="U51" s="763"/>
    </row>
    <row r="52" spans="1:21" ht="30.75" customHeight="1">
      <c r="A52" s="763"/>
      <c r="B52" s="923" t="s">
        <v>51</v>
      </c>
      <c r="C52" s="936"/>
      <c r="D52" s="944"/>
      <c r="E52" s="951" t="s">
        <v>52</v>
      </c>
      <c r="F52" s="951"/>
      <c r="G52" s="951"/>
      <c r="H52" s="951"/>
      <c r="I52" s="951"/>
      <c r="J52" s="959"/>
      <c r="K52" s="966">
        <v>1462</v>
      </c>
      <c r="L52" s="974">
        <v>1449</v>
      </c>
      <c r="M52" s="974">
        <v>1462</v>
      </c>
      <c r="N52" s="974">
        <v>1542</v>
      </c>
      <c r="O52" s="982">
        <v>1626</v>
      </c>
      <c r="P52" s="763"/>
      <c r="Q52" s="763"/>
      <c r="R52" s="763"/>
      <c r="S52" s="763"/>
      <c r="T52" s="763"/>
      <c r="U52" s="763"/>
    </row>
    <row r="53" spans="1:21" ht="30.75" customHeight="1">
      <c r="A53" s="763"/>
      <c r="B53" s="924" t="s">
        <v>53</v>
      </c>
      <c r="C53" s="937"/>
      <c r="D53" s="945"/>
      <c r="E53" s="952" t="s">
        <v>56</v>
      </c>
      <c r="F53" s="952"/>
      <c r="G53" s="952"/>
      <c r="H53" s="952"/>
      <c r="I53" s="952"/>
      <c r="J53" s="960"/>
      <c r="K53" s="967">
        <v>463</v>
      </c>
      <c r="L53" s="975">
        <v>571</v>
      </c>
      <c r="M53" s="975">
        <v>595</v>
      </c>
      <c r="N53" s="975">
        <v>626</v>
      </c>
      <c r="O53" s="983">
        <v>751</v>
      </c>
      <c r="P53" s="763"/>
      <c r="Q53" s="763"/>
      <c r="R53" s="763"/>
      <c r="S53" s="763"/>
      <c r="T53" s="763"/>
      <c r="U53" s="763"/>
    </row>
    <row r="54" spans="1:21" ht="24" customHeight="1">
      <c r="A54" s="763"/>
      <c r="B54" s="925" t="s">
        <v>64</v>
      </c>
      <c r="C54" s="763"/>
      <c r="D54" s="763"/>
      <c r="E54" s="763"/>
      <c r="F54" s="763"/>
      <c r="G54" s="763"/>
      <c r="H54" s="763"/>
      <c r="I54" s="763"/>
      <c r="J54" s="763"/>
      <c r="K54" s="763"/>
      <c r="L54" s="763"/>
      <c r="M54" s="763"/>
      <c r="N54" s="763"/>
      <c r="O54" s="763"/>
      <c r="P54" s="763"/>
      <c r="Q54" s="763"/>
      <c r="R54" s="763"/>
      <c r="S54" s="763"/>
      <c r="T54" s="763"/>
      <c r="U54" s="763"/>
    </row>
    <row r="55" spans="1:21" ht="24" customHeight="1">
      <c r="A55" s="763"/>
      <c r="B55" s="926" t="s">
        <v>7</v>
      </c>
      <c r="C55" s="938"/>
      <c r="D55" s="938"/>
      <c r="E55" s="938"/>
      <c r="F55" s="938"/>
      <c r="G55" s="938"/>
      <c r="H55" s="938"/>
      <c r="I55" s="938"/>
      <c r="J55" s="938"/>
      <c r="K55" s="968"/>
      <c r="L55" s="968"/>
      <c r="M55" s="968"/>
      <c r="N55" s="968"/>
      <c r="O55" s="984" t="s">
        <v>535</v>
      </c>
      <c r="P55" s="763"/>
      <c r="Q55" s="763"/>
      <c r="R55" s="763"/>
      <c r="S55" s="763"/>
      <c r="T55" s="763"/>
      <c r="U55" s="763"/>
    </row>
    <row r="56" spans="1:21" ht="31.5" customHeight="1">
      <c r="A56" s="763"/>
      <c r="B56" s="927"/>
      <c r="C56" s="939"/>
      <c r="D56" s="939"/>
      <c r="E56" s="953"/>
      <c r="F56" s="953"/>
      <c r="G56" s="953"/>
      <c r="H56" s="953"/>
      <c r="I56" s="953"/>
      <c r="J56" s="961" t="s">
        <v>16</v>
      </c>
      <c r="K56" s="969" t="s">
        <v>536</v>
      </c>
      <c r="L56" s="976" t="s">
        <v>537</v>
      </c>
      <c r="M56" s="976" t="s">
        <v>538</v>
      </c>
      <c r="N56" s="976" t="s">
        <v>539</v>
      </c>
      <c r="O56" s="985" t="s">
        <v>541</v>
      </c>
      <c r="P56" s="763"/>
      <c r="Q56" s="763"/>
      <c r="R56" s="763"/>
      <c r="S56" s="763"/>
      <c r="T56" s="763"/>
      <c r="U56" s="763"/>
    </row>
    <row r="57" spans="1:21" ht="31.5" customHeight="1">
      <c r="B57" s="928" t="s">
        <v>50</v>
      </c>
      <c r="C57" s="940"/>
      <c r="D57" s="946" t="s">
        <v>66</v>
      </c>
      <c r="E57" s="954"/>
      <c r="F57" s="954"/>
      <c r="G57" s="954"/>
      <c r="H57" s="954"/>
      <c r="I57" s="954"/>
      <c r="J57" s="962"/>
      <c r="K57" s="970">
        <v>0</v>
      </c>
      <c r="L57" s="977">
        <v>0</v>
      </c>
      <c r="M57" s="977">
        <v>0</v>
      </c>
      <c r="N57" s="977">
        <v>0</v>
      </c>
      <c r="O57" s="986">
        <v>0</v>
      </c>
    </row>
    <row r="58" spans="1:21" ht="31.5" customHeight="1">
      <c r="B58" s="929"/>
      <c r="C58" s="941"/>
      <c r="D58" s="947" t="s">
        <v>18</v>
      </c>
      <c r="E58" s="955"/>
      <c r="F58" s="955"/>
      <c r="G58" s="955"/>
      <c r="H58" s="955"/>
      <c r="I58" s="955"/>
      <c r="J58" s="963"/>
      <c r="K58" s="971">
        <v>0</v>
      </c>
      <c r="L58" s="978">
        <v>0</v>
      </c>
      <c r="M58" s="978">
        <v>0</v>
      </c>
      <c r="N58" s="978">
        <v>0</v>
      </c>
      <c r="O58" s="987">
        <v>0</v>
      </c>
    </row>
    <row r="59" spans="1:21" ht="24" customHeight="1">
      <c r="B59" s="930"/>
      <c r="C59" s="930"/>
      <c r="D59" s="948" t="s">
        <v>46</v>
      </c>
      <c r="E59" s="956"/>
      <c r="F59" s="956"/>
      <c r="G59" s="956"/>
      <c r="H59" s="956"/>
      <c r="I59" s="956"/>
      <c r="J59" s="956"/>
      <c r="K59" s="956"/>
      <c r="L59" s="956"/>
      <c r="M59" s="956"/>
      <c r="N59" s="956"/>
      <c r="O59" s="956"/>
    </row>
    <row r="60" spans="1:21" ht="24" customHeight="1">
      <c r="B60" s="931"/>
      <c r="C60" s="931"/>
      <c r="D60" s="948" t="s">
        <v>40</v>
      </c>
      <c r="E60" s="956"/>
      <c r="F60" s="956"/>
      <c r="G60" s="956"/>
      <c r="H60" s="956"/>
      <c r="I60" s="956"/>
      <c r="J60" s="956"/>
      <c r="K60" s="956"/>
      <c r="L60" s="956"/>
      <c r="M60" s="956"/>
      <c r="N60" s="956"/>
      <c r="O60" s="956"/>
    </row>
    <row r="61" spans="1:21" ht="24" customHeight="1">
      <c r="A61" s="763"/>
      <c r="B61" s="925"/>
      <c r="C61" s="763"/>
      <c r="D61" s="763"/>
      <c r="E61" s="763"/>
      <c r="F61" s="763"/>
      <c r="G61" s="763"/>
      <c r="H61" s="763"/>
      <c r="I61" s="763"/>
      <c r="J61" s="763"/>
      <c r="K61" s="763"/>
      <c r="L61" s="763"/>
      <c r="M61" s="763"/>
      <c r="N61" s="763"/>
      <c r="O61" s="763"/>
      <c r="P61" s="763"/>
      <c r="Q61" s="763"/>
      <c r="R61" s="763"/>
      <c r="S61" s="763"/>
      <c r="T61" s="763"/>
      <c r="U61" s="763"/>
    </row>
    <row r="62" spans="1:21" ht="24" customHeight="1">
      <c r="A62" s="763"/>
      <c r="B62" s="925"/>
      <c r="C62" s="763"/>
      <c r="D62" s="763"/>
      <c r="E62" s="763"/>
      <c r="F62" s="763"/>
      <c r="G62" s="763"/>
      <c r="H62" s="763"/>
      <c r="I62" s="763"/>
      <c r="J62" s="763"/>
      <c r="K62" s="763"/>
      <c r="L62" s="763"/>
      <c r="M62" s="763"/>
      <c r="N62" s="763"/>
      <c r="O62" s="763"/>
      <c r="P62" s="763"/>
      <c r="Q62" s="763"/>
      <c r="R62" s="763"/>
      <c r="S62" s="763"/>
      <c r="T62" s="763"/>
      <c r="U62" s="763"/>
    </row>
  </sheetData>
  <sheetProtection algorithmName="SHA-512" hashValue="9Dbqkmv8YMNKWpxnUfXXVKWYbW5O75Jeo4wB2Mfqm2Nwe75enUqBqYM7TXo6j1f2t15durlxnqnI0qLTDSnv4g==" saltValue="bgqW1R8RK+3o5R3+tDc46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G31" zoomScaleSheetLayoutView="100" workbookViewId="0">
      <selection activeCell="N39" sqref="N39"/>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9" t="s">
        <v>23</v>
      </c>
    </row>
    <row r="40" spans="2:13" ht="27.75" customHeight="1">
      <c r="B40" s="919" t="s">
        <v>26</v>
      </c>
      <c r="C40" s="932"/>
      <c r="D40" s="932"/>
      <c r="E40" s="949"/>
      <c r="F40" s="949"/>
      <c r="G40" s="949"/>
      <c r="H40" s="957" t="s">
        <v>16</v>
      </c>
      <c r="I40" s="964" t="s">
        <v>525</v>
      </c>
      <c r="J40" s="972" t="s">
        <v>436</v>
      </c>
      <c r="K40" s="972" t="s">
        <v>526</v>
      </c>
      <c r="L40" s="972" t="s">
        <v>527</v>
      </c>
      <c r="M40" s="1004" t="s">
        <v>528</v>
      </c>
    </row>
    <row r="41" spans="2:13" ht="27.75" customHeight="1">
      <c r="B41" s="920" t="s">
        <v>35</v>
      </c>
      <c r="C41" s="933"/>
      <c r="D41" s="942"/>
      <c r="E41" s="993" t="s">
        <v>67</v>
      </c>
      <c r="F41" s="993"/>
      <c r="G41" s="993"/>
      <c r="H41" s="999"/>
      <c r="I41" s="965">
        <v>19549</v>
      </c>
      <c r="J41" s="973">
        <v>19917</v>
      </c>
      <c r="K41" s="973">
        <v>20410</v>
      </c>
      <c r="L41" s="973">
        <v>20101</v>
      </c>
      <c r="M41" s="981">
        <v>20354</v>
      </c>
    </row>
    <row r="42" spans="2:13" ht="27.75" customHeight="1">
      <c r="B42" s="921"/>
      <c r="C42" s="934"/>
      <c r="D42" s="943"/>
      <c r="E42" s="994" t="s">
        <v>63</v>
      </c>
      <c r="F42" s="994"/>
      <c r="G42" s="994"/>
      <c r="H42" s="1000"/>
      <c r="I42" s="966" t="s">
        <v>201</v>
      </c>
      <c r="J42" s="974" t="s">
        <v>201</v>
      </c>
      <c r="K42" s="974" t="s">
        <v>201</v>
      </c>
      <c r="L42" s="974" t="s">
        <v>201</v>
      </c>
      <c r="M42" s="982" t="s">
        <v>201</v>
      </c>
    </row>
    <row r="43" spans="2:13" ht="27.75" customHeight="1">
      <c r="B43" s="921"/>
      <c r="C43" s="934"/>
      <c r="D43" s="943"/>
      <c r="E43" s="994" t="s">
        <v>69</v>
      </c>
      <c r="F43" s="994"/>
      <c r="G43" s="994"/>
      <c r="H43" s="1000"/>
      <c r="I43" s="966">
        <v>6923</v>
      </c>
      <c r="J43" s="974">
        <v>6186</v>
      </c>
      <c r="K43" s="974">
        <v>5948</v>
      </c>
      <c r="L43" s="974">
        <v>5951</v>
      </c>
      <c r="M43" s="982">
        <v>5647</v>
      </c>
    </row>
    <row r="44" spans="2:13" ht="27.75" customHeight="1">
      <c r="B44" s="921"/>
      <c r="C44" s="934"/>
      <c r="D44" s="943"/>
      <c r="E44" s="994" t="s">
        <v>71</v>
      </c>
      <c r="F44" s="994"/>
      <c r="G44" s="994"/>
      <c r="H44" s="1000"/>
      <c r="I44" s="966">
        <v>274</v>
      </c>
      <c r="J44" s="974">
        <v>208</v>
      </c>
      <c r="K44" s="974">
        <v>180</v>
      </c>
      <c r="L44" s="974">
        <v>147</v>
      </c>
      <c r="M44" s="982">
        <v>140</v>
      </c>
    </row>
    <row r="45" spans="2:13" ht="27.75" customHeight="1">
      <c r="B45" s="921"/>
      <c r="C45" s="934"/>
      <c r="D45" s="943"/>
      <c r="E45" s="994" t="s">
        <v>73</v>
      </c>
      <c r="F45" s="994"/>
      <c r="G45" s="994"/>
      <c r="H45" s="1000"/>
      <c r="I45" s="966">
        <v>1640</v>
      </c>
      <c r="J45" s="974">
        <v>1477</v>
      </c>
      <c r="K45" s="974">
        <v>1465</v>
      </c>
      <c r="L45" s="974">
        <v>1328</v>
      </c>
      <c r="M45" s="982">
        <v>1106</v>
      </c>
    </row>
    <row r="46" spans="2:13" ht="27.75" customHeight="1">
      <c r="B46" s="921"/>
      <c r="C46" s="934"/>
      <c r="D46" s="944"/>
      <c r="E46" s="994" t="s">
        <v>72</v>
      </c>
      <c r="F46" s="994"/>
      <c r="G46" s="994"/>
      <c r="H46" s="1000"/>
      <c r="I46" s="966">
        <v>335</v>
      </c>
      <c r="J46" s="974">
        <v>319</v>
      </c>
      <c r="K46" s="974">
        <v>273</v>
      </c>
      <c r="L46" s="974">
        <v>277</v>
      </c>
      <c r="M46" s="982">
        <v>263</v>
      </c>
    </row>
    <row r="47" spans="2:13" ht="27.75" customHeight="1">
      <c r="B47" s="921"/>
      <c r="C47" s="934"/>
      <c r="D47" s="991"/>
      <c r="E47" s="995" t="s">
        <v>76</v>
      </c>
      <c r="F47" s="998"/>
      <c r="G47" s="998"/>
      <c r="H47" s="1001"/>
      <c r="I47" s="966" t="s">
        <v>201</v>
      </c>
      <c r="J47" s="974" t="s">
        <v>201</v>
      </c>
      <c r="K47" s="974" t="s">
        <v>201</v>
      </c>
      <c r="L47" s="974" t="s">
        <v>201</v>
      </c>
      <c r="M47" s="982" t="s">
        <v>201</v>
      </c>
    </row>
    <row r="48" spans="2:13" ht="27.75" customHeight="1">
      <c r="B48" s="921"/>
      <c r="C48" s="934"/>
      <c r="D48" s="943"/>
      <c r="E48" s="994" t="s">
        <v>81</v>
      </c>
      <c r="F48" s="994"/>
      <c r="G48" s="994"/>
      <c r="H48" s="1000"/>
      <c r="I48" s="966" t="s">
        <v>201</v>
      </c>
      <c r="J48" s="974" t="s">
        <v>201</v>
      </c>
      <c r="K48" s="974" t="s">
        <v>201</v>
      </c>
      <c r="L48" s="974" t="s">
        <v>201</v>
      </c>
      <c r="M48" s="982" t="s">
        <v>201</v>
      </c>
    </row>
    <row r="49" spans="2:13" ht="27.75" customHeight="1">
      <c r="B49" s="922"/>
      <c r="C49" s="935"/>
      <c r="D49" s="943"/>
      <c r="E49" s="994" t="s">
        <v>87</v>
      </c>
      <c r="F49" s="994"/>
      <c r="G49" s="994"/>
      <c r="H49" s="1000"/>
      <c r="I49" s="966" t="s">
        <v>201</v>
      </c>
      <c r="J49" s="974" t="s">
        <v>201</v>
      </c>
      <c r="K49" s="974" t="s">
        <v>201</v>
      </c>
      <c r="L49" s="974" t="s">
        <v>201</v>
      </c>
      <c r="M49" s="982" t="s">
        <v>201</v>
      </c>
    </row>
    <row r="50" spans="2:13" ht="27.75" customHeight="1">
      <c r="B50" s="988" t="s">
        <v>89</v>
      </c>
      <c r="C50" s="990"/>
      <c r="D50" s="992"/>
      <c r="E50" s="994" t="s">
        <v>91</v>
      </c>
      <c r="F50" s="994"/>
      <c r="G50" s="994"/>
      <c r="H50" s="1000"/>
      <c r="I50" s="966">
        <v>3659</v>
      </c>
      <c r="J50" s="974">
        <v>3460</v>
      </c>
      <c r="K50" s="974">
        <v>3356</v>
      </c>
      <c r="L50" s="974">
        <v>3262</v>
      </c>
      <c r="M50" s="982">
        <v>3806</v>
      </c>
    </row>
    <row r="51" spans="2:13" ht="27.75" customHeight="1">
      <c r="B51" s="921"/>
      <c r="C51" s="934"/>
      <c r="D51" s="943"/>
      <c r="E51" s="994" t="s">
        <v>94</v>
      </c>
      <c r="F51" s="994"/>
      <c r="G51" s="994"/>
      <c r="H51" s="1000"/>
      <c r="I51" s="966">
        <v>205</v>
      </c>
      <c r="J51" s="974">
        <v>192</v>
      </c>
      <c r="K51" s="974">
        <v>191</v>
      </c>
      <c r="L51" s="974">
        <v>164</v>
      </c>
      <c r="M51" s="982">
        <v>149</v>
      </c>
    </row>
    <row r="52" spans="2:13" ht="27.75" customHeight="1">
      <c r="B52" s="922"/>
      <c r="C52" s="935"/>
      <c r="D52" s="943"/>
      <c r="E52" s="994" t="s">
        <v>43</v>
      </c>
      <c r="F52" s="994"/>
      <c r="G52" s="994"/>
      <c r="H52" s="1000"/>
      <c r="I52" s="966">
        <v>20459</v>
      </c>
      <c r="J52" s="974">
        <v>20730</v>
      </c>
      <c r="K52" s="974">
        <v>20442</v>
      </c>
      <c r="L52" s="974">
        <v>20046</v>
      </c>
      <c r="M52" s="982">
        <v>19747</v>
      </c>
    </row>
    <row r="53" spans="2:13" ht="27.75" customHeight="1">
      <c r="B53" s="924" t="s">
        <v>53</v>
      </c>
      <c r="C53" s="937"/>
      <c r="D53" s="945"/>
      <c r="E53" s="996" t="s">
        <v>96</v>
      </c>
      <c r="F53" s="996"/>
      <c r="G53" s="996"/>
      <c r="H53" s="1002"/>
      <c r="I53" s="967">
        <v>4398</v>
      </c>
      <c r="J53" s="975">
        <v>3724</v>
      </c>
      <c r="K53" s="975">
        <v>4288</v>
      </c>
      <c r="L53" s="975">
        <v>4332</v>
      </c>
      <c r="M53" s="983">
        <v>3807</v>
      </c>
    </row>
    <row r="54" spans="2:13" ht="27.75" customHeight="1">
      <c r="B54" s="989" t="s">
        <v>79</v>
      </c>
      <c r="C54" s="896"/>
      <c r="D54" s="896"/>
      <c r="E54" s="997"/>
      <c r="F54" s="997"/>
      <c r="G54" s="997"/>
      <c r="H54" s="997"/>
      <c r="I54" s="1003"/>
      <c r="J54" s="1003"/>
      <c r="K54" s="1003"/>
      <c r="L54" s="1003"/>
      <c r="M54" s="100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wkyhYkZHNVAvpDf4chyUuan0vJph+Ac/s7wI2VLhuLlDRKtTr7cBAJ+LS3EICSCReW8YikiXad5rQSpWPPg3A==" saltValue="/cpJ6KAW4cK8/gfseqAWD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1" zoomScale="70" zoomScaleNormal="70" zoomScaleSheetLayoutView="100" workbookViewId="0">
      <selection activeCell="J64" sqref="J64"/>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3"/>
      <c r="C53" s="763"/>
      <c r="D53" s="763"/>
      <c r="E53" s="763"/>
      <c r="F53" s="763"/>
      <c r="G53" s="763"/>
      <c r="H53" s="1034" t="s">
        <v>92</v>
      </c>
    </row>
    <row r="54" spans="2:8" ht="29.25" customHeight="1">
      <c r="B54" s="1005" t="s">
        <v>10</v>
      </c>
      <c r="C54" s="1011"/>
      <c r="D54" s="1011"/>
      <c r="E54" s="1020" t="s">
        <v>16</v>
      </c>
      <c r="F54" s="1027" t="s">
        <v>526</v>
      </c>
      <c r="G54" s="1027" t="s">
        <v>527</v>
      </c>
      <c r="H54" s="1035" t="s">
        <v>528</v>
      </c>
    </row>
    <row r="55" spans="2:8" ht="52.5" customHeight="1">
      <c r="B55" s="1006"/>
      <c r="C55" s="1012" t="s">
        <v>100</v>
      </c>
      <c r="D55" s="1012"/>
      <c r="E55" s="1021"/>
      <c r="F55" s="1028">
        <v>2142</v>
      </c>
      <c r="G55" s="1028">
        <v>2001</v>
      </c>
      <c r="H55" s="1036">
        <v>2400</v>
      </c>
    </row>
    <row r="56" spans="2:8" ht="52.5" customHeight="1">
      <c r="B56" s="1007"/>
      <c r="C56" s="1013" t="s">
        <v>103</v>
      </c>
      <c r="D56" s="1013"/>
      <c r="E56" s="1022"/>
      <c r="F56" s="1029">
        <v>1</v>
      </c>
      <c r="G56" s="1029">
        <v>1</v>
      </c>
      <c r="H56" s="1037">
        <v>1</v>
      </c>
    </row>
    <row r="57" spans="2:8" ht="53.25" customHeight="1">
      <c r="B57" s="1007"/>
      <c r="C57" s="1014" t="s">
        <v>60</v>
      </c>
      <c r="D57" s="1014"/>
      <c r="E57" s="1023"/>
      <c r="F57" s="1030">
        <v>2218</v>
      </c>
      <c r="G57" s="1030">
        <v>2000</v>
      </c>
      <c r="H57" s="1038">
        <v>1921</v>
      </c>
    </row>
    <row r="58" spans="2:8" ht="45.75" customHeight="1">
      <c r="B58" s="1008"/>
      <c r="C58" s="1015" t="s">
        <v>491</v>
      </c>
      <c r="D58" s="1018"/>
      <c r="E58" s="1024"/>
      <c r="F58" s="1031">
        <v>1272</v>
      </c>
      <c r="G58" s="1031">
        <v>1083</v>
      </c>
      <c r="H58" s="1039">
        <v>1033.3</v>
      </c>
    </row>
    <row r="59" spans="2:8" ht="45.75" customHeight="1">
      <c r="B59" s="1008"/>
      <c r="C59" s="1015" t="s">
        <v>4</v>
      </c>
      <c r="D59" s="1018"/>
      <c r="E59" s="1024"/>
      <c r="F59" s="1031">
        <v>313</v>
      </c>
      <c r="G59" s="1031">
        <v>303.60000000000002</v>
      </c>
      <c r="H59" s="1039">
        <v>293</v>
      </c>
    </row>
    <row r="60" spans="2:8" ht="45.75" customHeight="1">
      <c r="B60" s="1008"/>
      <c r="C60" s="1015" t="s">
        <v>421</v>
      </c>
      <c r="D60" s="1018"/>
      <c r="E60" s="1024"/>
      <c r="F60" s="1031">
        <v>256</v>
      </c>
      <c r="G60" s="1031">
        <v>253.6</v>
      </c>
      <c r="H60" s="1039">
        <v>258.89999999999998</v>
      </c>
    </row>
    <row r="61" spans="2:8" ht="45.75" customHeight="1">
      <c r="B61" s="1008"/>
      <c r="C61" s="1015" t="s">
        <v>543</v>
      </c>
      <c r="D61" s="1018"/>
      <c r="E61" s="1024"/>
      <c r="F61" s="1031">
        <v>234</v>
      </c>
      <c r="G61" s="1031">
        <v>230</v>
      </c>
      <c r="H61" s="1039">
        <v>225.4</v>
      </c>
    </row>
    <row r="62" spans="2:8" ht="45.75" customHeight="1">
      <c r="B62" s="1009"/>
      <c r="C62" s="1016" t="s">
        <v>542</v>
      </c>
      <c r="D62" s="1019"/>
      <c r="E62" s="1025"/>
      <c r="F62" s="1032">
        <v>33</v>
      </c>
      <c r="G62" s="1032">
        <v>34.5</v>
      </c>
      <c r="H62" s="1040">
        <v>35.5</v>
      </c>
    </row>
    <row r="63" spans="2:8" ht="52.5" customHeight="1">
      <c r="B63" s="1010"/>
      <c r="C63" s="1017" t="s">
        <v>108</v>
      </c>
      <c r="D63" s="1017"/>
      <c r="E63" s="1026"/>
      <c r="F63" s="1033">
        <v>4361</v>
      </c>
      <c r="G63" s="1033">
        <v>4002</v>
      </c>
      <c r="H63" s="1041">
        <v>4322</v>
      </c>
    </row>
    <row r="64" spans="2:8" ht="15" customHeight="1"/>
  </sheetData>
  <sheetProtection algorithmName="SHA-512" hashValue="zK/mScqDhSw76XMB1an3KsVZRG2tQnQMOoiksxuC2dIKfD3+16yRQ9mb4P25IcuvdpzWDvVFJItw3qIidKR25w==" saltValue="I5r5FJeguOrZnD7JasAP6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2" customWidth="1"/>
    <col min="2" max="8" width="13.375" style="1042" customWidth="1"/>
    <col min="9" max="16384" width="11.125" style="1042"/>
  </cols>
  <sheetData>
    <row r="1" spans="1:8">
      <c r="A1" s="780"/>
      <c r="B1" s="792"/>
      <c r="C1" s="796"/>
      <c r="D1" s="809"/>
      <c r="E1" s="821"/>
      <c r="F1" s="821"/>
      <c r="G1" s="821"/>
      <c r="H1" s="855"/>
    </row>
    <row r="2" spans="1:8">
      <c r="A2" s="781"/>
      <c r="B2" s="793"/>
      <c r="C2" s="1049"/>
      <c r="D2" s="810" t="s">
        <v>78</v>
      </c>
      <c r="E2" s="822"/>
      <c r="F2" s="1057" t="s">
        <v>524</v>
      </c>
      <c r="G2" s="846"/>
      <c r="H2" s="856"/>
    </row>
    <row r="3" spans="1:8">
      <c r="A3" s="810" t="s">
        <v>132</v>
      </c>
      <c r="B3" s="795"/>
      <c r="C3" s="1050"/>
      <c r="D3" s="1053">
        <v>166516</v>
      </c>
      <c r="E3" s="1055"/>
      <c r="F3" s="1058">
        <v>65876</v>
      </c>
      <c r="G3" s="1060"/>
      <c r="H3" s="1063"/>
    </row>
    <row r="4" spans="1:8">
      <c r="A4" s="782"/>
      <c r="B4" s="794"/>
      <c r="C4" s="1051"/>
      <c r="D4" s="1054">
        <v>32398</v>
      </c>
      <c r="E4" s="1056"/>
      <c r="F4" s="1059">
        <v>36484</v>
      </c>
      <c r="G4" s="1061"/>
      <c r="H4" s="1064"/>
    </row>
    <row r="5" spans="1:8">
      <c r="A5" s="810" t="s">
        <v>232</v>
      </c>
      <c r="B5" s="795"/>
      <c r="C5" s="1050"/>
      <c r="D5" s="1053">
        <v>56984</v>
      </c>
      <c r="E5" s="1055"/>
      <c r="F5" s="1058">
        <v>68468</v>
      </c>
      <c r="G5" s="1060"/>
      <c r="H5" s="1063"/>
    </row>
    <row r="6" spans="1:8">
      <c r="A6" s="782"/>
      <c r="B6" s="794"/>
      <c r="C6" s="1051"/>
      <c r="D6" s="1054">
        <v>27342</v>
      </c>
      <c r="E6" s="1056"/>
      <c r="F6" s="1059">
        <v>34140</v>
      </c>
      <c r="G6" s="1061"/>
      <c r="H6" s="1064"/>
    </row>
    <row r="7" spans="1:8">
      <c r="A7" s="810" t="s">
        <v>503</v>
      </c>
      <c r="B7" s="795"/>
      <c r="C7" s="1050"/>
      <c r="D7" s="1053">
        <v>56412</v>
      </c>
      <c r="E7" s="1055"/>
      <c r="F7" s="1058">
        <v>69729</v>
      </c>
      <c r="G7" s="1060"/>
      <c r="H7" s="1063"/>
    </row>
    <row r="8" spans="1:8">
      <c r="A8" s="782"/>
      <c r="B8" s="794"/>
      <c r="C8" s="1051"/>
      <c r="D8" s="1054">
        <v>28800</v>
      </c>
      <c r="E8" s="1056"/>
      <c r="F8" s="1059">
        <v>38908</v>
      </c>
      <c r="G8" s="1061"/>
      <c r="H8" s="1064"/>
    </row>
    <row r="9" spans="1:8">
      <c r="A9" s="810" t="s">
        <v>522</v>
      </c>
      <c r="B9" s="795"/>
      <c r="C9" s="1050"/>
      <c r="D9" s="1053">
        <v>45842</v>
      </c>
      <c r="E9" s="1055"/>
      <c r="F9" s="1058">
        <v>74581</v>
      </c>
      <c r="G9" s="1060"/>
      <c r="H9" s="1063"/>
    </row>
    <row r="10" spans="1:8">
      <c r="A10" s="782"/>
      <c r="B10" s="794"/>
      <c r="C10" s="1051"/>
      <c r="D10" s="1054">
        <v>22830</v>
      </c>
      <c r="E10" s="1056"/>
      <c r="F10" s="1059">
        <v>41563</v>
      </c>
      <c r="G10" s="1061"/>
      <c r="H10" s="1064"/>
    </row>
    <row r="11" spans="1:8">
      <c r="A11" s="810" t="s">
        <v>476</v>
      </c>
      <c r="B11" s="795"/>
      <c r="C11" s="1050"/>
      <c r="D11" s="1053">
        <v>79549</v>
      </c>
      <c r="E11" s="1055"/>
      <c r="F11" s="1058">
        <v>76347</v>
      </c>
      <c r="G11" s="1060"/>
      <c r="H11" s="1063"/>
    </row>
    <row r="12" spans="1:8">
      <c r="A12" s="782"/>
      <c r="B12" s="794"/>
      <c r="C12" s="1052"/>
      <c r="D12" s="1054">
        <v>44653</v>
      </c>
      <c r="E12" s="1056"/>
      <c r="F12" s="1059">
        <v>41762</v>
      </c>
      <c r="G12" s="1061"/>
      <c r="H12" s="1064"/>
    </row>
    <row r="13" spans="1:8">
      <c r="A13" s="810"/>
      <c r="B13" s="795"/>
      <c r="C13" s="1050"/>
      <c r="D13" s="1053">
        <v>81061</v>
      </c>
      <c r="E13" s="1055"/>
      <c r="F13" s="1058">
        <v>71000</v>
      </c>
      <c r="G13" s="1062"/>
      <c r="H13" s="1063"/>
    </row>
    <row r="14" spans="1:8">
      <c r="A14" s="782"/>
      <c r="B14" s="794"/>
      <c r="C14" s="1051"/>
      <c r="D14" s="1054">
        <v>31205</v>
      </c>
      <c r="E14" s="1056"/>
      <c r="F14" s="1059">
        <v>38571</v>
      </c>
      <c r="G14" s="1061"/>
      <c r="H14" s="1064"/>
    </row>
    <row r="17" spans="1:11">
      <c r="A17" s="1042" t="s">
        <v>24</v>
      </c>
    </row>
    <row r="18" spans="1:11">
      <c r="A18" s="1043"/>
      <c r="B18" s="1043" t="str">
        <f>実質収支比率等に係る経年分析!F$46</f>
        <v>H28</v>
      </c>
      <c r="C18" s="1043" t="str">
        <f>実質収支比率等に係る経年分析!G$46</f>
        <v>H29</v>
      </c>
      <c r="D18" s="1043" t="str">
        <f>実質収支比率等に係る経年分析!H$46</f>
        <v>H30</v>
      </c>
      <c r="E18" s="1043" t="str">
        <f>実質収支比率等に係る経年分析!I$46</f>
        <v>R01</v>
      </c>
      <c r="F18" s="1043" t="str">
        <f>実質収支比率等に係る経年分析!J$46</f>
        <v>R02</v>
      </c>
    </row>
    <row r="19" spans="1:11">
      <c r="A19" s="1043" t="s">
        <v>86</v>
      </c>
      <c r="B19" s="1043">
        <f>ROUND(VALUE(SUBSTITUTE(実質収支比率等に係る経年分析!F$48,"▲","-")),2)</f>
        <v>1.94</v>
      </c>
      <c r="C19" s="1043">
        <f>ROUND(VALUE(SUBSTITUTE(実質収支比率等に係る経年分析!G$48,"▲","-")),2)</f>
        <v>1.87</v>
      </c>
      <c r="D19" s="1043">
        <f>ROUND(VALUE(SUBSTITUTE(実質収支比率等に係る経年分析!H$48,"▲","-")),2)</f>
        <v>1.9</v>
      </c>
      <c r="E19" s="1043">
        <f>ROUND(VALUE(SUBSTITUTE(実質収支比率等に係る経年分析!I$48,"▲","-")),2)</f>
        <v>1.88</v>
      </c>
      <c r="F19" s="1043">
        <f>ROUND(VALUE(SUBSTITUTE(実質収支比率等に係る経年分析!J$48,"▲","-")),2)</f>
        <v>0.95</v>
      </c>
    </row>
    <row r="20" spans="1:11">
      <c r="A20" s="1043" t="s">
        <v>34</v>
      </c>
      <c r="B20" s="1043">
        <f>ROUND(VALUE(SUBSTITUTE(実質収支比率等に係る経年分析!F$47,"▲","-")),2)</f>
        <v>29.12</v>
      </c>
      <c r="C20" s="1043">
        <f>ROUND(VALUE(SUBSTITUTE(実質収支比率等に係る経年分析!G$47,"▲","-")),2)</f>
        <v>25.15</v>
      </c>
      <c r="D20" s="1043">
        <f>ROUND(VALUE(SUBSTITUTE(実質収支比率等に係る経年分析!H$47,"▲","-")),2)</f>
        <v>24.01</v>
      </c>
      <c r="E20" s="1043">
        <f>ROUND(VALUE(SUBSTITUTE(実質収支比率等に係る経年分析!I$47,"▲","-")),2)</f>
        <v>22</v>
      </c>
      <c r="F20" s="1043">
        <f>ROUND(VALUE(SUBSTITUTE(実質収支比率等に係る経年分析!J$47,"▲","-")),2)</f>
        <v>25.12</v>
      </c>
    </row>
    <row r="21" spans="1:11">
      <c r="A21" s="1043" t="s">
        <v>112</v>
      </c>
      <c r="B21" s="1043">
        <f>IF(ISNUMBER(VALUE(SUBSTITUTE(実質収支比率等に係る経年分析!F$49,"▲","-"))),ROUND(VALUE(SUBSTITUTE(実質収支比率等に係る経年分析!F$49,"▲","-")),2),NA())</f>
        <v>-10.73</v>
      </c>
      <c r="C21" s="1043">
        <f>IF(ISNUMBER(VALUE(SUBSTITUTE(実質収支比率等に係る経年分析!G$49,"▲","-"))),ROUND(VALUE(SUBSTITUTE(実質収支比率等に係る経年分析!G$49,"▲","-")),2),NA())</f>
        <v>-3.62</v>
      </c>
      <c r="D21" s="1043">
        <f>IF(ISNUMBER(VALUE(SUBSTITUTE(実質収支比率等に係る経年分析!H$49,"▲","-"))),ROUND(VALUE(SUBSTITUTE(実質収支比率等に係る経年分析!H$49,"▲","-")),2),NA())</f>
        <v>-0.95</v>
      </c>
      <c r="E21" s="1043">
        <f>IF(ISNUMBER(VALUE(SUBSTITUTE(実質収支比率等に係る経年分析!I$49,"▲","-"))),ROUND(VALUE(SUBSTITUTE(実質収支比率等に係る経年分析!I$49,"▲","-")),2),NA())</f>
        <v>-1.54</v>
      </c>
      <c r="F21" s="1043">
        <f>IF(ISNUMBER(VALUE(SUBSTITUTE(実質収支比率等に係る経年分析!J$49,"▲","-"))),ROUND(VALUE(SUBSTITUTE(実質収支比率等に係る経年分析!J$49,"▲","-")),2),NA())</f>
        <v>3.34</v>
      </c>
    </row>
    <row r="24" spans="1:11">
      <c r="A24" s="1042" t="s">
        <v>98</v>
      </c>
    </row>
    <row r="25" spans="1:11">
      <c r="A25" s="1044"/>
      <c r="B25" s="1044" t="str">
        <f>'連結実質赤字比率に係る赤字・黒字の構成分析'!F$33</f>
        <v>H28</v>
      </c>
      <c r="C25" s="1044"/>
      <c r="D25" s="1044" t="str">
        <f>'連結実質赤字比率に係る赤字・黒字の構成分析'!G$33</f>
        <v>H29</v>
      </c>
      <c r="E25" s="1044"/>
      <c r="F25" s="1044" t="str">
        <f>'連結実質赤字比率に係る赤字・黒字の構成分析'!H$33</f>
        <v>H30</v>
      </c>
      <c r="G25" s="1044"/>
      <c r="H25" s="1044" t="str">
        <f>'連結実質赤字比率に係る赤字・黒字の構成分析'!I$33</f>
        <v>R01</v>
      </c>
      <c r="I25" s="1044"/>
      <c r="J25" s="1044" t="str">
        <f>'連結実質赤字比率に係る赤字・黒字の構成分析'!J$33</f>
        <v>R02</v>
      </c>
      <c r="K25" s="1044"/>
    </row>
    <row r="26" spans="1:11">
      <c r="A26" s="1044"/>
      <c r="B26" s="1044" t="s">
        <v>113</v>
      </c>
      <c r="C26" s="1044" t="s">
        <v>58</v>
      </c>
      <c r="D26" s="1044" t="s">
        <v>113</v>
      </c>
      <c r="E26" s="1044" t="s">
        <v>58</v>
      </c>
      <c r="F26" s="1044" t="s">
        <v>113</v>
      </c>
      <c r="G26" s="1044" t="s">
        <v>58</v>
      </c>
      <c r="H26" s="1044" t="s">
        <v>113</v>
      </c>
      <c r="I26" s="1044" t="s">
        <v>58</v>
      </c>
      <c r="J26" s="1044" t="s">
        <v>113</v>
      </c>
      <c r="K26" s="1044" t="s">
        <v>58</v>
      </c>
    </row>
    <row r="27" spans="1:11">
      <c r="A27" s="1044" t="str">
        <f>IF('連結実質赤字比率に係る赤字・黒字の構成分析'!C$43="",NA(),'連結実質赤字比率に係る赤字・黒字の構成分析'!C$43)</f>
        <v>その他会計（黒字）</v>
      </c>
      <c r="B27" s="1044" t="e">
        <f>IF(ROUND(VALUE(SUBSTITUTE('連結実質赤字比率に係る赤字・黒字の構成分析'!F$43,"▲","-")),2)&lt;0,ABS(ROUND(VALUE(SUBSTITUTE('連結実質赤字比率に係る赤字・黒字の構成分析'!F$43,"▲","-")),2)),NA())</f>
        <v>#N/A</v>
      </c>
      <c r="C27" s="1044">
        <f>IF(ROUND(VALUE(SUBSTITUTE('連結実質赤字比率に係る赤字・黒字の構成分析'!F$43,"▲","-")),2)&gt;=0,ABS(ROUND(VALUE(SUBSTITUTE('連結実質赤字比率に係る赤字・黒字の構成分析'!F$43,"▲","-")),2)),NA())</f>
        <v>0</v>
      </c>
      <c r="D27" s="1044" t="e">
        <f>IF(ROUND(VALUE(SUBSTITUTE('連結実質赤字比率に係る赤字・黒字の構成分析'!G$43,"▲","-")),2)&lt;0,ABS(ROUND(VALUE(SUBSTITUTE('連結実質赤字比率に係る赤字・黒字の構成分析'!G$43,"▲","-")),2)),NA())</f>
        <v>#N/A</v>
      </c>
      <c r="E27" s="1044">
        <f>IF(ROUND(VALUE(SUBSTITUTE('連結実質赤字比率に係る赤字・黒字の構成分析'!G$43,"▲","-")),2)&gt;=0,ABS(ROUND(VALUE(SUBSTITUTE('連結実質赤字比率に係る赤字・黒字の構成分析'!G$43,"▲","-")),2)),NA())</f>
        <v>0</v>
      </c>
      <c r="F27" s="1044" t="e">
        <f>IF(ROUND(VALUE(SUBSTITUTE('連結実質赤字比率に係る赤字・黒字の構成分析'!H$43,"▲","-")),2)&lt;0,ABS(ROUND(VALUE(SUBSTITUTE('連結実質赤字比率に係る赤字・黒字の構成分析'!H$43,"▲","-")),2)),NA())</f>
        <v>#N/A</v>
      </c>
      <c r="G27" s="1044">
        <f>IF(ROUND(VALUE(SUBSTITUTE('連結実質赤字比率に係る赤字・黒字の構成分析'!H$43,"▲","-")),2)&gt;=0,ABS(ROUND(VALUE(SUBSTITUTE('連結実質赤字比率に係る赤字・黒字の構成分析'!H$43,"▲","-")),2)),NA())</f>
        <v>0</v>
      </c>
      <c r="H27" s="1044" t="e">
        <f>IF(ROUND(VALUE(SUBSTITUTE('連結実質赤字比率に係る赤字・黒字の構成分析'!I$43,"▲","-")),2)&lt;0,ABS(ROUND(VALUE(SUBSTITUTE('連結実質赤字比率に係る赤字・黒字の構成分析'!I$43,"▲","-")),2)),NA())</f>
        <v>#N/A</v>
      </c>
      <c r="I27" s="1044">
        <f>IF(ROUND(VALUE(SUBSTITUTE('連結実質赤字比率に係る赤字・黒字の構成分析'!I$43,"▲","-")),2)&gt;=0,ABS(ROUND(VALUE(SUBSTITUTE('連結実質赤字比率に係る赤字・黒字の構成分析'!I$43,"▲","-")),2)),NA())</f>
        <v>0</v>
      </c>
      <c r="J27" s="1044" t="e">
        <f>IF(ROUND(VALUE(SUBSTITUTE('連結実質赤字比率に係る赤字・黒字の構成分析'!J$43,"▲","-")),2)&lt;0,ABS(ROUND(VALUE(SUBSTITUTE('連結実質赤字比率に係る赤字・黒字の構成分析'!J$43,"▲","-")),2)),NA())</f>
        <v>#N/A</v>
      </c>
      <c r="K27" s="1044">
        <f>IF(ROUND(VALUE(SUBSTITUTE('連結実質赤字比率に係る赤字・黒字の構成分析'!J$43,"▲","-")),2)&gt;=0,ABS(ROUND(VALUE(SUBSTITUTE('連結実質赤字比率に係る赤字・黒字の構成分析'!J$43,"▲","-")),2)),NA())</f>
        <v>0</v>
      </c>
    </row>
    <row r="28" spans="1:11">
      <c r="A28" s="1044" t="str">
        <f>IF('連結実質赤字比率に係る赤字・黒字の構成分析'!C$42="",NA(),'連結実質赤字比率に係る赤字・黒字の構成分析'!C$42)</f>
        <v>その他会計（赤字）</v>
      </c>
      <c r="B28" s="1044" t="e">
        <f>IF(ROUND(VALUE(SUBSTITUTE('連結実質赤字比率に係る赤字・黒字の構成分析'!F$42,"▲","-")),2)&lt;0,ABS(ROUND(VALUE(SUBSTITUTE('連結実質赤字比率に係る赤字・黒字の構成分析'!F$42,"▲","-")),2)),NA())</f>
        <v>#VALUE!</v>
      </c>
      <c r="C28" s="1044" t="e">
        <f>IF(ROUND(VALUE(SUBSTITUTE('連結実質赤字比率に係る赤字・黒字の構成分析'!F$42,"▲","-")),2)&gt;=0,ABS(ROUND(VALUE(SUBSTITUTE('連結実質赤字比率に係る赤字・黒字の構成分析'!F$42,"▲","-")),2)),NA())</f>
        <v>#VALUE!</v>
      </c>
      <c r="D28" s="1044" t="e">
        <f>IF(ROUND(VALUE(SUBSTITUTE('連結実質赤字比率に係る赤字・黒字の構成分析'!G$42,"▲","-")),2)&lt;0,ABS(ROUND(VALUE(SUBSTITUTE('連結実質赤字比率に係る赤字・黒字の構成分析'!G$42,"▲","-")),2)),NA())</f>
        <v>#VALUE!</v>
      </c>
      <c r="E28" s="1044" t="e">
        <f>IF(ROUND(VALUE(SUBSTITUTE('連結実質赤字比率に係る赤字・黒字の構成分析'!G$42,"▲","-")),2)&gt;=0,ABS(ROUND(VALUE(SUBSTITUTE('連結実質赤字比率に係る赤字・黒字の構成分析'!G$42,"▲","-")),2)),NA())</f>
        <v>#VALUE!</v>
      </c>
      <c r="F28" s="1044" t="e">
        <f>IF(ROUND(VALUE(SUBSTITUTE('連結実質赤字比率に係る赤字・黒字の構成分析'!H$42,"▲","-")),2)&lt;0,ABS(ROUND(VALUE(SUBSTITUTE('連結実質赤字比率に係る赤字・黒字の構成分析'!H$42,"▲","-")),2)),NA())</f>
        <v>#VALUE!</v>
      </c>
      <c r="G28" s="1044" t="e">
        <f>IF(ROUND(VALUE(SUBSTITUTE('連結実質赤字比率に係る赤字・黒字の構成分析'!H$42,"▲","-")),2)&gt;=0,ABS(ROUND(VALUE(SUBSTITUTE('連結実質赤字比率に係る赤字・黒字の構成分析'!H$42,"▲","-")),2)),NA())</f>
        <v>#VALUE!</v>
      </c>
      <c r="H28" s="1044">
        <f>IF(ROUND(VALUE(SUBSTITUTE('連結実質赤字比率に係る赤字・黒字の構成分析'!I$42,"▲","-")),2)&lt;0,ABS(ROUND(VALUE(SUBSTITUTE('連結実質赤字比率に係る赤字・黒字の構成分析'!I$42,"▲","-")),2)),NA())</f>
        <v>0.51</v>
      </c>
      <c r="I28" s="1044" t="e">
        <f>IF(ROUND(VALUE(SUBSTITUTE('連結実質赤字比率に係る赤字・黒字の構成分析'!I$42,"▲","-")),2)&gt;=0,ABS(ROUND(VALUE(SUBSTITUTE('連結実質赤字比率に係る赤字・黒字の構成分析'!I$42,"▲","-")),2)),NA())</f>
        <v>#N/A</v>
      </c>
      <c r="J28" s="1044" t="e">
        <f>IF(ROUND(VALUE(SUBSTITUTE('連結実質赤字比率に係る赤字・黒字の構成分析'!J$42,"▲","-")),2)&lt;0,ABS(ROUND(VALUE(SUBSTITUTE('連結実質赤字比率に係る赤字・黒字の構成分析'!J$42,"▲","-")),2)),NA())</f>
        <v>#VALUE!</v>
      </c>
      <c r="K28" s="1044" t="e">
        <f>IF(ROUND(VALUE(SUBSTITUTE('連結実質赤字比率に係る赤字・黒字の構成分析'!J$42,"▲","-")),2)&gt;=0,ABS(ROUND(VALUE(SUBSTITUTE('連結実質赤字比率に係る赤字・黒字の構成分析'!J$42,"▲","-")),2)),NA())</f>
        <v>#VALUE!</v>
      </c>
    </row>
    <row r="29" spans="1:11">
      <c r="A29" s="1044" t="str">
        <f>IF('連結実質赤字比率に係る赤字・黒字の構成分析'!C$41="",NA(),'連結実質赤字比率に係る赤字・黒字の構成分析'!C$41)</f>
        <v>学校給食特別会計</v>
      </c>
      <c r="B29" s="1044" t="e">
        <f>IF(ROUND(VALUE(SUBSTITUTE('連結実質赤字比率に係る赤字・黒字の構成分析'!F$41,"▲","-")),2)&lt;0,ABS(ROUND(VALUE(SUBSTITUTE('連結実質赤字比率に係る赤字・黒字の構成分析'!F$41,"▲","-")),2)),NA())</f>
        <v>#N/A</v>
      </c>
      <c r="C29" s="1044">
        <f>IF(ROUND(VALUE(SUBSTITUTE('連結実質赤字比率に係る赤字・黒字の構成分析'!F$41,"▲","-")),2)&gt;=0,ABS(ROUND(VALUE(SUBSTITUTE('連結実質赤字比率に係る赤字・黒字の構成分析'!F$41,"▲","-")),2)),NA())</f>
        <v>0</v>
      </c>
      <c r="D29" s="1044" t="e">
        <f>IF(ROUND(VALUE(SUBSTITUTE('連結実質赤字比率に係る赤字・黒字の構成分析'!G$41,"▲","-")),2)&lt;0,ABS(ROUND(VALUE(SUBSTITUTE('連結実質赤字比率に係る赤字・黒字の構成分析'!G$41,"▲","-")),2)),NA())</f>
        <v>#N/A</v>
      </c>
      <c r="E29" s="1044">
        <f>IF(ROUND(VALUE(SUBSTITUTE('連結実質赤字比率に係る赤字・黒字の構成分析'!G$41,"▲","-")),2)&gt;=0,ABS(ROUND(VALUE(SUBSTITUTE('連結実質赤字比率に係る赤字・黒字の構成分析'!G$41,"▲","-")),2)),NA())</f>
        <v>0</v>
      </c>
      <c r="F29" s="1044" t="e">
        <f>IF(ROUND(VALUE(SUBSTITUTE('連結実質赤字比率に係る赤字・黒字の構成分析'!H$41,"▲","-")),2)&lt;0,ABS(ROUND(VALUE(SUBSTITUTE('連結実質赤字比率に係る赤字・黒字の構成分析'!H$41,"▲","-")),2)),NA())</f>
        <v>#N/A</v>
      </c>
      <c r="G29" s="1044">
        <f>IF(ROUND(VALUE(SUBSTITUTE('連結実質赤字比率に係る赤字・黒字の構成分析'!H$41,"▲","-")),2)&gt;=0,ABS(ROUND(VALUE(SUBSTITUTE('連結実質赤字比率に係る赤字・黒字の構成分析'!H$41,"▲","-")),2)),NA())</f>
        <v>0</v>
      </c>
      <c r="H29" s="1044" t="e">
        <f>IF(ROUND(VALUE(SUBSTITUTE('連結実質赤字比率に係る赤字・黒字の構成分析'!I$41,"▲","-")),2)&lt;0,ABS(ROUND(VALUE(SUBSTITUTE('連結実質赤字比率に係る赤字・黒字の構成分析'!I$41,"▲","-")),2)),NA())</f>
        <v>#N/A</v>
      </c>
      <c r="I29" s="1044">
        <f>IF(ROUND(VALUE(SUBSTITUTE('連結実質赤字比率に係る赤字・黒字の構成分析'!I$41,"▲","-")),2)&gt;=0,ABS(ROUND(VALUE(SUBSTITUTE('連結実質赤字比率に係る赤字・黒字の構成分析'!I$41,"▲","-")),2)),NA())</f>
        <v>0</v>
      </c>
      <c r="J29" s="1044" t="e">
        <f>IF(ROUND(VALUE(SUBSTITUTE('連結実質赤字比率に係る赤字・黒字の構成分析'!J$41,"▲","-")),2)&lt;0,ABS(ROUND(VALUE(SUBSTITUTE('連結実質赤字比率に係る赤字・黒字の構成分析'!J$41,"▲","-")),2)),NA())</f>
        <v>#N/A</v>
      </c>
      <c r="K29" s="1044">
        <f>IF(ROUND(VALUE(SUBSTITUTE('連結実質赤字比率に係る赤字・黒字の構成分析'!J$41,"▲","-")),2)&gt;=0,ABS(ROUND(VALUE(SUBSTITUTE('連結実質赤字比率に係る赤字・黒字の構成分析'!J$41,"▲","-")),2)),NA())</f>
        <v>0</v>
      </c>
    </row>
    <row r="30" spans="1:11">
      <c r="A30" s="1044" t="str">
        <f>IF('連結実質赤字比率に係る赤字・黒字の構成分析'!C$40="",NA(),'連結実質赤字比率に係る赤字・黒字の構成分析'!C$40)</f>
        <v>後期高齢者医療保険特別会計</v>
      </c>
      <c r="B30" s="1044" t="e">
        <f>IF(ROUND(VALUE(SUBSTITUTE('連結実質赤字比率に係る赤字・黒字の構成分析'!F$40,"▲","-")),2)&lt;0,ABS(ROUND(VALUE(SUBSTITUTE('連結実質赤字比率に係る赤字・黒字の構成分析'!F$40,"▲","-")),2)),NA())</f>
        <v>#N/A</v>
      </c>
      <c r="C30" s="1044">
        <f>IF(ROUND(VALUE(SUBSTITUTE('連結実質赤字比率に係る赤字・黒字の構成分析'!F$40,"▲","-")),2)&gt;=0,ABS(ROUND(VALUE(SUBSTITUTE('連結実質赤字比率に係る赤字・黒字の構成分析'!F$40,"▲","-")),2)),NA())</f>
        <v>1.e-002</v>
      </c>
      <c r="D30" s="1044" t="e">
        <f>IF(ROUND(VALUE(SUBSTITUTE('連結実質赤字比率に係る赤字・黒字の構成分析'!G$40,"▲","-")),2)&lt;0,ABS(ROUND(VALUE(SUBSTITUTE('連結実質赤字比率に係る赤字・黒字の構成分析'!G$40,"▲","-")),2)),NA())</f>
        <v>#N/A</v>
      </c>
      <c r="E30" s="1044">
        <f>IF(ROUND(VALUE(SUBSTITUTE('連結実質赤字比率に係る赤字・黒字の構成分析'!G$40,"▲","-")),2)&gt;=0,ABS(ROUND(VALUE(SUBSTITUTE('連結実質赤字比率に係る赤字・黒字の構成分析'!G$40,"▲","-")),2)),NA())</f>
        <v>0</v>
      </c>
      <c r="F30" s="1044" t="e">
        <f>IF(ROUND(VALUE(SUBSTITUTE('連結実質赤字比率に係る赤字・黒字の構成分析'!H$40,"▲","-")),2)&lt;0,ABS(ROUND(VALUE(SUBSTITUTE('連結実質赤字比率に係る赤字・黒字の構成分析'!H$40,"▲","-")),2)),NA())</f>
        <v>#N/A</v>
      </c>
      <c r="G30" s="1044">
        <f>IF(ROUND(VALUE(SUBSTITUTE('連結実質赤字比率に係る赤字・黒字の構成分析'!H$40,"▲","-")),2)&gt;=0,ABS(ROUND(VALUE(SUBSTITUTE('連結実質赤字比率に係る赤字・黒字の構成分析'!H$40,"▲","-")),2)),NA())</f>
        <v>1.e-002</v>
      </c>
      <c r="H30" s="1044" t="e">
        <f>IF(ROUND(VALUE(SUBSTITUTE('連結実質赤字比率に係る赤字・黒字の構成分析'!I$40,"▲","-")),2)&lt;0,ABS(ROUND(VALUE(SUBSTITUTE('連結実質赤字比率に係る赤字・黒字の構成分析'!I$40,"▲","-")),2)),NA())</f>
        <v>#N/A</v>
      </c>
      <c r="I30" s="1044">
        <f>IF(ROUND(VALUE(SUBSTITUTE('連結実質赤字比率に係る赤字・黒字の構成分析'!I$40,"▲","-")),2)&gt;=0,ABS(ROUND(VALUE(SUBSTITUTE('連結実質赤字比率に係る赤字・黒字の構成分析'!I$40,"▲","-")),2)),NA())</f>
        <v>1.e-002</v>
      </c>
      <c r="J30" s="1044" t="e">
        <f>IF(ROUND(VALUE(SUBSTITUTE('連結実質赤字比率に係る赤字・黒字の構成分析'!J$40,"▲","-")),2)&lt;0,ABS(ROUND(VALUE(SUBSTITUTE('連結実質赤字比率に係る赤字・黒字の構成分析'!J$40,"▲","-")),2)),NA())</f>
        <v>#N/A</v>
      </c>
      <c r="K30" s="1044">
        <f>IF(ROUND(VALUE(SUBSTITUTE('連結実質赤字比率に係る赤字・黒字の構成分析'!J$40,"▲","-")),2)&gt;=0,ABS(ROUND(VALUE(SUBSTITUTE('連結実質赤字比率に係る赤字・黒字の構成分析'!J$40,"▲","-")),2)),NA())</f>
        <v>0</v>
      </c>
    </row>
    <row r="31" spans="1:11">
      <c r="A31" s="1044" t="str">
        <f>IF('連結実質赤字比率に係る赤字・黒字の構成分析'!C$39="",NA(),'連結実質赤字比率に係る赤字・黒字の構成分析'!C$39)</f>
        <v>霊苑事業特別会計</v>
      </c>
      <c r="B31" s="1044" t="e">
        <f>IF(ROUND(VALUE(SUBSTITUTE('連結実質赤字比率に係る赤字・黒字の構成分析'!F$39,"▲","-")),2)&lt;0,ABS(ROUND(VALUE(SUBSTITUTE('連結実質赤字比率に係る赤字・黒字の構成分析'!F$39,"▲","-")),2)),NA())</f>
        <v>#N/A</v>
      </c>
      <c r="C31" s="1044">
        <f>IF(ROUND(VALUE(SUBSTITUTE('連結実質赤字比率に係る赤字・黒字の構成分析'!F$39,"▲","-")),2)&gt;=0,ABS(ROUND(VALUE(SUBSTITUTE('連結実質赤字比率に係る赤字・黒字の構成分析'!F$39,"▲","-")),2)),NA())</f>
        <v>1.e-002</v>
      </c>
      <c r="D31" s="1044" t="e">
        <f>IF(ROUND(VALUE(SUBSTITUTE('連結実質赤字比率に係る赤字・黒字の構成分析'!G$39,"▲","-")),2)&lt;0,ABS(ROUND(VALUE(SUBSTITUTE('連結実質赤字比率に係る赤字・黒字の構成分析'!G$39,"▲","-")),2)),NA())</f>
        <v>#N/A</v>
      </c>
      <c r="E31" s="1044">
        <f>IF(ROUND(VALUE(SUBSTITUTE('連結実質赤字比率に係る赤字・黒字の構成分析'!G$39,"▲","-")),2)&gt;=0,ABS(ROUND(VALUE(SUBSTITUTE('連結実質赤字比率に係る赤字・黒字の構成分析'!G$39,"▲","-")),2)),NA())</f>
        <v>1.e-002</v>
      </c>
      <c r="F31" s="1044" t="e">
        <f>IF(ROUND(VALUE(SUBSTITUTE('連結実質赤字比率に係る赤字・黒字の構成分析'!H$39,"▲","-")),2)&lt;0,ABS(ROUND(VALUE(SUBSTITUTE('連結実質赤字比率に係る赤字・黒字の構成分析'!H$39,"▲","-")),2)),NA())</f>
        <v>#N/A</v>
      </c>
      <c r="G31" s="1044">
        <f>IF(ROUND(VALUE(SUBSTITUTE('連結実質赤字比率に係る赤字・黒字の構成分析'!H$39,"▲","-")),2)&gt;=0,ABS(ROUND(VALUE(SUBSTITUTE('連結実質赤字比率に係る赤字・黒字の構成分析'!H$39,"▲","-")),2)),NA())</f>
        <v>1.e-002</v>
      </c>
      <c r="H31" s="1044" t="e">
        <f>IF(ROUND(VALUE(SUBSTITUTE('連結実質赤字比率に係る赤字・黒字の構成分析'!I$39,"▲","-")),2)&lt;0,ABS(ROUND(VALUE(SUBSTITUTE('連結実質赤字比率に係る赤字・黒字の構成分析'!I$39,"▲","-")),2)),NA())</f>
        <v>#N/A</v>
      </c>
      <c r="I31" s="1044">
        <f>IF(ROUND(VALUE(SUBSTITUTE('連結実質赤字比率に係る赤字・黒字の構成分析'!I$39,"▲","-")),2)&gt;=0,ABS(ROUND(VALUE(SUBSTITUTE('連結実質赤字比率に係る赤字・黒字の構成分析'!I$39,"▲","-")),2)),NA())</f>
        <v>1.e-002</v>
      </c>
      <c r="J31" s="1044" t="e">
        <f>IF(ROUND(VALUE(SUBSTITUTE('連結実質赤字比率に係る赤字・黒字の構成分析'!J$39,"▲","-")),2)&lt;0,ABS(ROUND(VALUE(SUBSTITUTE('連結実質赤字比率に係る赤字・黒字の構成分析'!J$39,"▲","-")),2)),NA())</f>
        <v>#N/A</v>
      </c>
      <c r="K31" s="1044">
        <f>IF(ROUND(VALUE(SUBSTITUTE('連結実質赤字比率に係る赤字・黒字の構成分析'!J$39,"▲","-")),2)&gt;=0,ABS(ROUND(VALUE(SUBSTITUTE('連結実質赤字比率に係る赤字・黒字の構成分析'!J$39,"▲","-")),2)),NA())</f>
        <v>1.e-002</v>
      </c>
    </row>
    <row r="32" spans="1:11">
      <c r="A32" s="1044" t="str">
        <f>IF('連結実質赤字比率に係る赤字・黒字の構成分析'!C$38="",NA(),'連結実質赤字比率に係る赤字・黒字の構成分析'!C$38)</f>
        <v>下水道事業会計</v>
      </c>
      <c r="B32" s="1044" t="e">
        <f>IF(ROUND(VALUE(SUBSTITUTE('連結実質赤字比率に係る赤字・黒字の構成分析'!F$38,"▲","-")),2)&lt;0,ABS(ROUND(VALUE(SUBSTITUTE('連結実質赤字比率に係る赤字・黒字の構成分析'!F$38,"▲","-")),2)),NA())</f>
        <v>#VALUE!</v>
      </c>
      <c r="C32" s="1044" t="e">
        <f>IF(ROUND(VALUE(SUBSTITUTE('連結実質赤字比率に係る赤字・黒字の構成分析'!F$38,"▲","-")),2)&gt;=0,ABS(ROUND(VALUE(SUBSTITUTE('連結実質赤字比率に係る赤字・黒字の構成分析'!F$38,"▲","-")),2)),NA())</f>
        <v>#VALUE!</v>
      </c>
      <c r="D32" s="1044" t="e">
        <f>IF(ROUND(VALUE(SUBSTITUTE('連結実質赤字比率に係る赤字・黒字の構成分析'!G$38,"▲","-")),2)&lt;0,ABS(ROUND(VALUE(SUBSTITUTE('連結実質赤字比率に係る赤字・黒字の構成分析'!G$38,"▲","-")),2)),NA())</f>
        <v>#VALUE!</v>
      </c>
      <c r="E32" s="1044" t="e">
        <f>IF(ROUND(VALUE(SUBSTITUTE('連結実質赤字比率に係る赤字・黒字の構成分析'!G$38,"▲","-")),2)&gt;=0,ABS(ROUND(VALUE(SUBSTITUTE('連結実質赤字比率に係る赤字・黒字の構成分析'!G$38,"▲","-")),2)),NA())</f>
        <v>#VALUE!</v>
      </c>
      <c r="F32" s="1044" t="e">
        <f>IF(ROUND(VALUE(SUBSTITUTE('連結実質赤字比率に係る赤字・黒字の構成分析'!H$38,"▲","-")),2)&lt;0,ABS(ROUND(VALUE(SUBSTITUTE('連結実質赤字比率に係る赤字・黒字の構成分析'!H$38,"▲","-")),2)),NA())</f>
        <v>#VALUE!</v>
      </c>
      <c r="G32" s="1044" t="e">
        <f>IF(ROUND(VALUE(SUBSTITUTE('連結実質赤字比率に係る赤字・黒字の構成分析'!H$38,"▲","-")),2)&gt;=0,ABS(ROUND(VALUE(SUBSTITUTE('連結実質赤字比率に係る赤字・黒字の構成分析'!H$38,"▲","-")),2)),NA())</f>
        <v>#VALUE!</v>
      </c>
      <c r="H32" s="1044" t="e">
        <f>IF(ROUND(VALUE(SUBSTITUTE('連結実質赤字比率に係る赤字・黒字の構成分析'!I$38,"▲","-")),2)&lt;0,ABS(ROUND(VALUE(SUBSTITUTE('連結実質赤字比率に係る赤字・黒字の構成分析'!I$38,"▲","-")),2)),NA())</f>
        <v>#VALUE!</v>
      </c>
      <c r="I32" s="1044" t="e">
        <f>IF(ROUND(VALUE(SUBSTITUTE('連結実質赤字比率に係る赤字・黒字の構成分析'!I$38,"▲","-")),2)&gt;=0,ABS(ROUND(VALUE(SUBSTITUTE('連結実質赤字比率に係る赤字・黒字の構成分析'!I$38,"▲","-")),2)),NA())</f>
        <v>#VALUE!</v>
      </c>
      <c r="J32" s="1044" t="e">
        <f>IF(ROUND(VALUE(SUBSTITUTE('連結実質赤字比率に係る赤字・黒字の構成分析'!J$38,"▲","-")),2)&lt;0,ABS(ROUND(VALUE(SUBSTITUTE('連結実質赤字比率に係る赤字・黒字の構成分析'!J$38,"▲","-")),2)),NA())</f>
        <v>#N/A</v>
      </c>
      <c r="K32" s="1044">
        <f>IF(ROUND(VALUE(SUBSTITUTE('連結実質赤字比率に係る赤字・黒字の構成分析'!J$38,"▲","-")),2)&gt;=0,ABS(ROUND(VALUE(SUBSTITUTE('連結実質赤字比率に係る赤字・黒字の構成分析'!J$38,"▲","-")),2)),NA())</f>
        <v>0.28000000000000003</v>
      </c>
    </row>
    <row r="33" spans="1:16">
      <c r="A33" s="1044" t="str">
        <f>IF('連結実質赤字比率に係る赤字・黒字の構成分析'!C$37="",NA(),'連結実質赤字比率に係る赤字・黒字の構成分析'!C$37)</f>
        <v>一般会計</v>
      </c>
      <c r="B33" s="1044" t="e">
        <f>IF(ROUND(VALUE(SUBSTITUTE('連結実質赤字比率に係る赤字・黒字の構成分析'!F$37,"▲","-")),2)&lt;0,ABS(ROUND(VALUE(SUBSTITUTE('連結実質赤字比率に係る赤字・黒字の構成分析'!F$37,"▲","-")),2)),NA())</f>
        <v>#N/A</v>
      </c>
      <c r="C33" s="1044">
        <f>IF(ROUND(VALUE(SUBSTITUTE('連結実質赤字比率に係る赤字・黒字の構成分析'!F$37,"▲","-")),2)&gt;=0,ABS(ROUND(VALUE(SUBSTITUTE('連結実質赤字比率に係る赤字・黒字の構成分析'!F$37,"▲","-")),2)),NA())</f>
        <v>1.92</v>
      </c>
      <c r="D33" s="1044" t="e">
        <f>IF(ROUND(VALUE(SUBSTITUTE('連結実質赤字比率に係る赤字・黒字の構成分析'!G$37,"▲","-")),2)&lt;0,ABS(ROUND(VALUE(SUBSTITUTE('連結実質赤字比率に係る赤字・黒字の構成分析'!G$37,"▲","-")),2)),NA())</f>
        <v>#N/A</v>
      </c>
      <c r="E33" s="1044">
        <f>IF(ROUND(VALUE(SUBSTITUTE('連結実質赤字比率に係る赤字・黒字の構成分析'!G$37,"▲","-")),2)&gt;=0,ABS(ROUND(VALUE(SUBSTITUTE('連結実質赤字比率に係る赤字・黒字の構成分析'!G$37,"▲","-")),2)),NA())</f>
        <v>1.86</v>
      </c>
      <c r="F33" s="1044" t="e">
        <f>IF(ROUND(VALUE(SUBSTITUTE('連結実質赤字比率に係る赤字・黒字の構成分析'!H$37,"▲","-")),2)&lt;0,ABS(ROUND(VALUE(SUBSTITUTE('連結実質赤字比率に係る赤字・黒字の構成分析'!H$37,"▲","-")),2)),NA())</f>
        <v>#N/A</v>
      </c>
      <c r="G33" s="1044">
        <f>IF(ROUND(VALUE(SUBSTITUTE('連結実質赤字比率に係る赤字・黒字の構成分析'!H$37,"▲","-")),2)&gt;=0,ABS(ROUND(VALUE(SUBSTITUTE('連結実質赤字比率に係る赤字・黒字の構成分析'!H$37,"▲","-")),2)),NA())</f>
        <v>1.88</v>
      </c>
      <c r="H33" s="1044" t="e">
        <f>IF(ROUND(VALUE(SUBSTITUTE('連結実質赤字比率に係る赤字・黒字の構成分析'!I$37,"▲","-")),2)&lt;0,ABS(ROUND(VALUE(SUBSTITUTE('連結実質赤字比率に係る赤字・黒字の構成分析'!I$37,"▲","-")),2)),NA())</f>
        <v>#N/A</v>
      </c>
      <c r="I33" s="1044">
        <f>IF(ROUND(VALUE(SUBSTITUTE('連結実質赤字比率に係る赤字・黒字の構成分析'!I$37,"▲","-")),2)&gt;=0,ABS(ROUND(VALUE(SUBSTITUTE('連結実質赤字比率に係る赤字・黒字の構成分析'!I$37,"▲","-")),2)),NA())</f>
        <v>1.86</v>
      </c>
      <c r="J33" s="1044" t="e">
        <f>IF(ROUND(VALUE(SUBSTITUTE('連結実質赤字比率に係る赤字・黒字の構成分析'!J$37,"▲","-")),2)&lt;0,ABS(ROUND(VALUE(SUBSTITUTE('連結実質赤字比率に係る赤字・黒字の構成分析'!J$37,"▲","-")),2)),NA())</f>
        <v>#N/A</v>
      </c>
      <c r="K33" s="1044">
        <f>IF(ROUND(VALUE(SUBSTITUTE('連結実質赤字比率に係る赤字・黒字の構成分析'!J$37,"▲","-")),2)&gt;=0,ABS(ROUND(VALUE(SUBSTITUTE('連結実質赤字比率に係る赤字・黒字の構成分析'!J$37,"▲","-")),2)),NA())</f>
        <v>0.93</v>
      </c>
    </row>
    <row r="34" spans="1:16">
      <c r="A34" s="1044" t="str">
        <f>IF('連結実質赤字比率に係る赤字・黒字の構成分析'!C$36="",NA(),'連結実質赤字比率に係る赤字・黒字の構成分析'!C$36)</f>
        <v>介護保険特別会計（保険事業勘定）</v>
      </c>
      <c r="B34" s="1044" t="e">
        <f>IF(ROUND(VALUE(SUBSTITUTE('連結実質赤字比率に係る赤字・黒字の構成分析'!F$36,"▲","-")),2)&lt;0,ABS(ROUND(VALUE(SUBSTITUTE('連結実質赤字比率に係る赤字・黒字の構成分析'!F$36,"▲","-")),2)),NA())</f>
        <v>#N/A</v>
      </c>
      <c r="C34" s="1044">
        <f>IF(ROUND(VALUE(SUBSTITUTE('連結実質赤字比率に係る赤字・黒字の構成分析'!F$36,"▲","-")),2)&gt;=0,ABS(ROUND(VALUE(SUBSTITUTE('連結実質赤字比率に係る赤字・黒字の構成分析'!F$36,"▲","-")),2)),NA())</f>
        <v>0.36</v>
      </c>
      <c r="D34" s="1044" t="e">
        <f>IF(ROUND(VALUE(SUBSTITUTE('連結実質赤字比率に係る赤字・黒字の構成分析'!G$36,"▲","-")),2)&lt;0,ABS(ROUND(VALUE(SUBSTITUTE('連結実質赤字比率に係る赤字・黒字の構成分析'!G$36,"▲","-")),2)),NA())</f>
        <v>#N/A</v>
      </c>
      <c r="E34" s="1044">
        <f>IF(ROUND(VALUE(SUBSTITUTE('連結実質赤字比率に係る赤字・黒字の構成分析'!G$36,"▲","-")),2)&gt;=0,ABS(ROUND(VALUE(SUBSTITUTE('連結実質赤字比率に係る赤字・黒字の構成分析'!G$36,"▲","-")),2)),NA())</f>
        <v>0.37</v>
      </c>
      <c r="F34" s="1044" t="e">
        <f>IF(ROUND(VALUE(SUBSTITUTE('連結実質赤字比率に係る赤字・黒字の構成分析'!H$36,"▲","-")),2)&lt;0,ABS(ROUND(VALUE(SUBSTITUTE('連結実質赤字比率に係る赤字・黒字の構成分析'!H$36,"▲","-")),2)),NA())</f>
        <v>#N/A</v>
      </c>
      <c r="G34" s="1044">
        <f>IF(ROUND(VALUE(SUBSTITUTE('連結実質赤字比率に係る赤字・黒字の構成分析'!H$36,"▲","-")),2)&gt;=0,ABS(ROUND(VALUE(SUBSTITUTE('連結実質赤字比率に係る赤字・黒字の構成分析'!H$36,"▲","-")),2)),NA())</f>
        <v>1.28</v>
      </c>
      <c r="H34" s="1044" t="e">
        <f>IF(ROUND(VALUE(SUBSTITUTE('連結実質赤字比率に係る赤字・黒字の構成分析'!I$36,"▲","-")),2)&lt;0,ABS(ROUND(VALUE(SUBSTITUTE('連結実質赤字比率に係る赤字・黒字の構成分析'!I$36,"▲","-")),2)),NA())</f>
        <v>#N/A</v>
      </c>
      <c r="I34" s="1044">
        <f>IF(ROUND(VALUE(SUBSTITUTE('連結実質赤字比率に係る赤字・黒字の構成分析'!I$36,"▲","-")),2)&gt;=0,ABS(ROUND(VALUE(SUBSTITUTE('連結実質赤字比率に係る赤字・黒字の構成分析'!I$36,"▲","-")),2)),NA())</f>
        <v>1.25</v>
      </c>
      <c r="J34" s="1044" t="e">
        <f>IF(ROUND(VALUE(SUBSTITUTE('連結実質赤字比率に係る赤字・黒字の構成分析'!J$36,"▲","-")),2)&lt;0,ABS(ROUND(VALUE(SUBSTITUTE('連結実質赤字比率に係る赤字・黒字の構成分析'!J$36,"▲","-")),2)),NA())</f>
        <v>#N/A</v>
      </c>
      <c r="K34" s="1044">
        <f>IF(ROUND(VALUE(SUBSTITUTE('連結実質赤字比率に係る赤字・黒字の構成分析'!J$36,"▲","-")),2)&gt;=0,ABS(ROUND(VALUE(SUBSTITUTE('連結実質赤字比率に係る赤字・黒字の構成分析'!J$36,"▲","-")),2)),NA())</f>
        <v>1.02</v>
      </c>
    </row>
    <row r="35" spans="1:16">
      <c r="A35" s="1044" t="str">
        <f>IF('連結実質赤字比率に係る赤字・黒字の構成分析'!C$35="",NA(),'連結実質赤字比率に係る赤字・黒字の構成分析'!C$35)</f>
        <v>国民健康保険特別会計</v>
      </c>
      <c r="B35" s="1044" t="e">
        <f>IF(ROUND(VALUE(SUBSTITUTE('連結実質赤字比率に係る赤字・黒字の構成分析'!F$35,"▲","-")),2)&lt;0,ABS(ROUND(VALUE(SUBSTITUTE('連結実質赤字比率に係る赤字・黒字の構成分析'!F$35,"▲","-")),2)),NA())</f>
        <v>#N/A</v>
      </c>
      <c r="C35" s="1044">
        <f>IF(ROUND(VALUE(SUBSTITUTE('連結実質赤字比率に係る赤字・黒字の構成分析'!F$35,"▲","-")),2)&gt;=0,ABS(ROUND(VALUE(SUBSTITUTE('連結実質赤字比率に係る赤字・黒字の構成分析'!F$35,"▲","-")),2)),NA())</f>
        <v>0.23</v>
      </c>
      <c r="D35" s="1044" t="e">
        <f>IF(ROUND(VALUE(SUBSTITUTE('連結実質赤字比率に係る赤字・黒字の構成分析'!G$35,"▲","-")),2)&lt;0,ABS(ROUND(VALUE(SUBSTITUTE('連結実質赤字比率に係る赤字・黒字の構成分析'!G$35,"▲","-")),2)),NA())</f>
        <v>#N/A</v>
      </c>
      <c r="E35" s="1044">
        <f>IF(ROUND(VALUE(SUBSTITUTE('連結実質赤字比率に係る赤字・黒字の構成分析'!G$35,"▲","-")),2)&gt;=0,ABS(ROUND(VALUE(SUBSTITUTE('連結実質赤字比率に係る赤字・黒字の構成分析'!G$35,"▲","-")),2)),NA())</f>
        <v>1.02</v>
      </c>
      <c r="F35" s="1044" t="e">
        <f>IF(ROUND(VALUE(SUBSTITUTE('連結実質赤字比率に係る赤字・黒字の構成分析'!H$35,"▲","-")),2)&lt;0,ABS(ROUND(VALUE(SUBSTITUTE('連結実質赤字比率に係る赤字・黒字の構成分析'!H$35,"▲","-")),2)),NA())</f>
        <v>#N/A</v>
      </c>
      <c r="G35" s="1044">
        <f>IF(ROUND(VALUE(SUBSTITUTE('連結実質赤字比率に係る赤字・黒字の構成分析'!H$35,"▲","-")),2)&gt;=0,ABS(ROUND(VALUE(SUBSTITUTE('連結実質赤字比率に係る赤字・黒字の構成分析'!H$35,"▲","-")),2)),NA())</f>
        <v>1.06</v>
      </c>
      <c r="H35" s="1044" t="e">
        <f>IF(ROUND(VALUE(SUBSTITUTE('連結実質赤字比率に係る赤字・黒字の構成分析'!I$35,"▲","-")),2)&lt;0,ABS(ROUND(VALUE(SUBSTITUTE('連結実質赤字比率に係る赤字・黒字の構成分析'!I$35,"▲","-")),2)),NA())</f>
        <v>#N/A</v>
      </c>
      <c r="I35" s="1044">
        <f>IF(ROUND(VALUE(SUBSTITUTE('連結実質赤字比率に係る赤字・黒字の構成分析'!I$35,"▲","-")),2)&gt;=0,ABS(ROUND(VALUE(SUBSTITUTE('連結実質赤字比率に係る赤字・黒字の構成分析'!I$35,"▲","-")),2)),NA())</f>
        <v>1.67</v>
      </c>
      <c r="J35" s="1044" t="e">
        <f>IF(ROUND(VALUE(SUBSTITUTE('連結実質赤字比率に係る赤字・黒字の構成分析'!J$35,"▲","-")),2)&lt;0,ABS(ROUND(VALUE(SUBSTITUTE('連結実質赤字比率に係る赤字・黒字の構成分析'!J$35,"▲","-")),2)),NA())</f>
        <v>#N/A</v>
      </c>
      <c r="K35" s="1044">
        <f>IF(ROUND(VALUE(SUBSTITUTE('連結実質赤字比率に係る赤字・黒字の構成分析'!J$35,"▲","-")),2)&gt;=0,ABS(ROUND(VALUE(SUBSTITUTE('連結実質赤字比率に係る赤字・黒字の構成分析'!J$35,"▲","-")),2)),NA())</f>
        <v>1.69</v>
      </c>
    </row>
    <row r="36" spans="1:16">
      <c r="A36" s="1044" t="str">
        <f>IF('連結実質赤字比率に係る赤字・黒字の構成分析'!C$34="",NA(),'連結実質赤字比率に係る赤字・黒字の構成分析'!C$34)</f>
        <v>水道事業会計</v>
      </c>
      <c r="B36" s="1044" t="e">
        <f>IF(ROUND(VALUE(SUBSTITUTE('連結実質赤字比率に係る赤字・黒字の構成分析'!F$34,"▲","-")),2)&lt;0,ABS(ROUND(VALUE(SUBSTITUTE('連結実質赤字比率に係る赤字・黒字の構成分析'!F$34,"▲","-")),2)),NA())</f>
        <v>#N/A</v>
      </c>
      <c r="C36" s="1044">
        <f>IF(ROUND(VALUE(SUBSTITUTE('連結実質赤字比率に係る赤字・黒字の構成分析'!F$34,"▲","-")),2)&gt;=0,ABS(ROUND(VALUE(SUBSTITUTE('連結実質赤字比率に係る赤字・黒字の構成分析'!F$34,"▲","-")),2)),NA())</f>
        <v>24.73</v>
      </c>
      <c r="D36" s="1044" t="e">
        <f>IF(ROUND(VALUE(SUBSTITUTE('連結実質赤字比率に係る赤字・黒字の構成分析'!G$34,"▲","-")),2)&lt;0,ABS(ROUND(VALUE(SUBSTITUTE('連結実質赤字比率に係る赤字・黒字の構成分析'!G$34,"▲","-")),2)),NA())</f>
        <v>#N/A</v>
      </c>
      <c r="E36" s="1044">
        <f>IF(ROUND(VALUE(SUBSTITUTE('連結実質赤字比率に係る赤字・黒字の構成分析'!G$34,"▲","-")),2)&gt;=0,ABS(ROUND(VALUE(SUBSTITUTE('連結実質赤字比率に係る赤字・黒字の構成分析'!G$34,"▲","-")),2)),NA())</f>
        <v>23.81</v>
      </c>
      <c r="F36" s="1044" t="e">
        <f>IF(ROUND(VALUE(SUBSTITUTE('連結実質赤字比率に係る赤字・黒字の構成分析'!H$34,"▲","-")),2)&lt;0,ABS(ROUND(VALUE(SUBSTITUTE('連結実質赤字比率に係る赤字・黒字の構成分析'!H$34,"▲","-")),2)),NA())</f>
        <v>#N/A</v>
      </c>
      <c r="G36" s="1044">
        <f>IF(ROUND(VALUE(SUBSTITUTE('連結実質赤字比率に係る赤字・黒字の構成分析'!H$34,"▲","-")),2)&gt;=0,ABS(ROUND(VALUE(SUBSTITUTE('連結実質赤字比率に係る赤字・黒字の構成分析'!H$34,"▲","-")),2)),NA())</f>
        <v>19.440000000000001</v>
      </c>
      <c r="H36" s="1044" t="e">
        <f>IF(ROUND(VALUE(SUBSTITUTE('連結実質赤字比率に係る赤字・黒字の構成分析'!I$34,"▲","-")),2)&lt;0,ABS(ROUND(VALUE(SUBSTITUTE('連結実質赤字比率に係る赤字・黒字の構成分析'!I$34,"▲","-")),2)),NA())</f>
        <v>#N/A</v>
      </c>
      <c r="I36" s="1044">
        <f>IF(ROUND(VALUE(SUBSTITUTE('連結実質赤字比率に係る赤字・黒字の構成分析'!I$34,"▲","-")),2)&gt;=0,ABS(ROUND(VALUE(SUBSTITUTE('連結実質赤字比率に係る赤字・黒字の構成分析'!I$34,"▲","-")),2)),NA())</f>
        <v>17.63</v>
      </c>
      <c r="J36" s="1044" t="e">
        <f>IF(ROUND(VALUE(SUBSTITUTE('連結実質赤字比率に係る赤字・黒字の構成分析'!J$34,"▲","-")),2)&lt;0,ABS(ROUND(VALUE(SUBSTITUTE('連結実質赤字比率に係る赤字・黒字の構成分析'!J$34,"▲","-")),2)),NA())</f>
        <v>#N/A</v>
      </c>
      <c r="K36" s="1044">
        <f>IF(ROUND(VALUE(SUBSTITUTE('連結実質赤字比率に係る赤字・黒字の構成分析'!J$34,"▲","-")),2)&gt;=0,ABS(ROUND(VALUE(SUBSTITUTE('連結実質赤字比率に係る赤字・黒字の構成分析'!J$34,"▲","-")),2)),NA())</f>
        <v>16.02</v>
      </c>
    </row>
    <row r="39" spans="1:16">
      <c r="A39" s="1042" t="s">
        <v>12</v>
      </c>
    </row>
    <row r="40" spans="1:16">
      <c r="A40" s="1045"/>
      <c r="B40" s="1045" t="str">
        <f>'実質公債費比率（分子）の構造'!K$44</f>
        <v>H28</v>
      </c>
      <c r="C40" s="1045"/>
      <c r="D40" s="1045"/>
      <c r="E40" s="1045" t="str">
        <f>'実質公債費比率（分子）の構造'!L$44</f>
        <v>H29</v>
      </c>
      <c r="F40" s="1045"/>
      <c r="G40" s="1045"/>
      <c r="H40" s="1045" t="str">
        <f>'実質公債費比率（分子）の構造'!M$44</f>
        <v>H30</v>
      </c>
      <c r="I40" s="1045"/>
      <c r="J40" s="1045"/>
      <c r="K40" s="1045" t="str">
        <f>'実質公債費比率（分子）の構造'!N$44</f>
        <v>R01</v>
      </c>
      <c r="L40" s="1045"/>
      <c r="M40" s="1045"/>
      <c r="N40" s="1045" t="str">
        <f>'実質公債費比率（分子）の構造'!O$44</f>
        <v>R02</v>
      </c>
      <c r="O40" s="1045"/>
      <c r="P40" s="1045"/>
    </row>
    <row r="41" spans="1:16">
      <c r="A41" s="1045"/>
      <c r="B41" s="1045" t="s">
        <v>115</v>
      </c>
      <c r="C41" s="1045"/>
      <c r="D41" s="1045" t="s">
        <v>117</v>
      </c>
      <c r="E41" s="1045" t="s">
        <v>115</v>
      </c>
      <c r="F41" s="1045"/>
      <c r="G41" s="1045" t="s">
        <v>117</v>
      </c>
      <c r="H41" s="1045" t="s">
        <v>115</v>
      </c>
      <c r="I41" s="1045"/>
      <c r="J41" s="1045" t="s">
        <v>117</v>
      </c>
      <c r="K41" s="1045" t="s">
        <v>115</v>
      </c>
      <c r="L41" s="1045"/>
      <c r="M41" s="1045" t="s">
        <v>117</v>
      </c>
      <c r="N41" s="1045" t="s">
        <v>115</v>
      </c>
      <c r="O41" s="1045"/>
      <c r="P41" s="1045" t="s">
        <v>117</v>
      </c>
    </row>
    <row r="42" spans="1:16">
      <c r="A42" s="1045" t="s">
        <v>119</v>
      </c>
      <c r="B42" s="1045"/>
      <c r="C42" s="1045"/>
      <c r="D42" s="1045">
        <f>'実質公債費比率（分子）の構造'!K$52</f>
        <v>1462</v>
      </c>
      <c r="E42" s="1045"/>
      <c r="F42" s="1045"/>
      <c r="G42" s="1045">
        <f>'実質公債費比率（分子）の構造'!L$52</f>
        <v>1449</v>
      </c>
      <c r="H42" s="1045"/>
      <c r="I42" s="1045"/>
      <c r="J42" s="1045">
        <f>'実質公債費比率（分子）の構造'!M$52</f>
        <v>1462</v>
      </c>
      <c r="K42" s="1045"/>
      <c r="L42" s="1045"/>
      <c r="M42" s="1045">
        <f>'実質公債費比率（分子）の構造'!N$52</f>
        <v>1542</v>
      </c>
      <c r="N42" s="1045"/>
      <c r="O42" s="1045"/>
      <c r="P42" s="1045">
        <f>'実質公債費比率（分子）の構造'!O$52</f>
        <v>1626</v>
      </c>
    </row>
    <row r="43" spans="1:16">
      <c r="A43" s="1045" t="s">
        <v>48</v>
      </c>
      <c r="B43" s="1045">
        <f>'実質公債費比率（分子）の構造'!K$51</f>
        <v>0</v>
      </c>
      <c r="C43" s="1045"/>
      <c r="D43" s="1045"/>
      <c r="E43" s="1045">
        <f>'実質公債費比率（分子）の構造'!L$51</f>
        <v>0</v>
      </c>
      <c r="F43" s="1045"/>
      <c r="G43" s="1045"/>
      <c r="H43" s="1045">
        <f>'実質公債費比率（分子）の構造'!M$51</f>
        <v>0</v>
      </c>
      <c r="I43" s="1045"/>
      <c r="J43" s="1045"/>
      <c r="K43" s="1045" t="str">
        <f>'実質公債費比率（分子）の構造'!N$51</f>
        <v>-</v>
      </c>
      <c r="L43" s="1045"/>
      <c r="M43" s="1045"/>
      <c r="N43" s="1045" t="str">
        <f>'実質公債費比率（分子）の構造'!O$51</f>
        <v>-</v>
      </c>
      <c r="O43" s="1045"/>
      <c r="P43" s="1045"/>
    </row>
    <row r="44" spans="1:16">
      <c r="A44" s="1045" t="s">
        <v>41</v>
      </c>
      <c r="B44" s="1045" t="str">
        <f>'実質公債費比率（分子）の構造'!K$50</f>
        <v>-</v>
      </c>
      <c r="C44" s="1045"/>
      <c r="D44" s="1045"/>
      <c r="E44" s="1045" t="str">
        <f>'実質公債費比率（分子）の構造'!L$50</f>
        <v>-</v>
      </c>
      <c r="F44" s="1045"/>
      <c r="G44" s="1045"/>
      <c r="H44" s="1045" t="str">
        <f>'実質公債費比率（分子）の構造'!M$50</f>
        <v>-</v>
      </c>
      <c r="I44" s="1045"/>
      <c r="J44" s="1045"/>
      <c r="K44" s="1045" t="str">
        <f>'実質公債費比率（分子）の構造'!N$50</f>
        <v>-</v>
      </c>
      <c r="L44" s="1045"/>
      <c r="M44" s="1045"/>
      <c r="N44" s="1045" t="str">
        <f>'実質公債費比率（分子）の構造'!O$50</f>
        <v>-</v>
      </c>
      <c r="O44" s="1045"/>
      <c r="P44" s="1045"/>
    </row>
    <row r="45" spans="1:16">
      <c r="A45" s="1045" t="s">
        <v>0</v>
      </c>
      <c r="B45" s="1045">
        <f>'実質公債費比率（分子）の構造'!K$49</f>
        <v>86</v>
      </c>
      <c r="C45" s="1045"/>
      <c r="D45" s="1045"/>
      <c r="E45" s="1045">
        <f>'実質公債費比率（分子）の構造'!L$49</f>
        <v>66</v>
      </c>
      <c r="F45" s="1045"/>
      <c r="G45" s="1045"/>
      <c r="H45" s="1045">
        <f>'実質公債費比率（分子）の構造'!M$49</f>
        <v>35</v>
      </c>
      <c r="I45" s="1045"/>
      <c r="J45" s="1045"/>
      <c r="K45" s="1045">
        <f>'実質公債費比率（分子）の構造'!N$49</f>
        <v>31</v>
      </c>
      <c r="L45" s="1045"/>
      <c r="M45" s="1045"/>
      <c r="N45" s="1045">
        <f>'実質公債費比率（分子）の構造'!O$49</f>
        <v>33</v>
      </c>
      <c r="O45" s="1045"/>
      <c r="P45" s="1045"/>
    </row>
    <row r="46" spans="1:16">
      <c r="A46" s="1045" t="s">
        <v>39</v>
      </c>
      <c r="B46" s="1045">
        <f>'実質公債費比率（分子）の構造'!K$48</f>
        <v>592</v>
      </c>
      <c r="C46" s="1045"/>
      <c r="D46" s="1045"/>
      <c r="E46" s="1045">
        <f>'実質公債費比率（分子）の構造'!L$48</f>
        <v>657</v>
      </c>
      <c r="F46" s="1045"/>
      <c r="G46" s="1045"/>
      <c r="H46" s="1045">
        <f>'実質公債費比率（分子）の構造'!M$48</f>
        <v>661</v>
      </c>
      <c r="I46" s="1045"/>
      <c r="J46" s="1045"/>
      <c r="K46" s="1045">
        <f>'実質公債費比率（分子）の構造'!N$48</f>
        <v>644</v>
      </c>
      <c r="L46" s="1045"/>
      <c r="M46" s="1045"/>
      <c r="N46" s="1045">
        <f>'実質公債費比率（分子）の構造'!O$48</f>
        <v>628</v>
      </c>
      <c r="O46" s="1045"/>
      <c r="P46" s="1045"/>
    </row>
    <row r="47" spans="1:16">
      <c r="A47" s="1045" t="s">
        <v>33</v>
      </c>
      <c r="B47" s="1045" t="str">
        <f>'実質公債費比率（分子）の構造'!K$47</f>
        <v>-</v>
      </c>
      <c r="C47" s="1045"/>
      <c r="D47" s="1045"/>
      <c r="E47" s="1045" t="str">
        <f>'実質公債費比率（分子）の構造'!L$47</f>
        <v>-</v>
      </c>
      <c r="F47" s="1045"/>
      <c r="G47" s="1045"/>
      <c r="H47" s="1045" t="str">
        <f>'実質公債費比率（分子）の構造'!M$47</f>
        <v>-</v>
      </c>
      <c r="I47" s="1045"/>
      <c r="J47" s="1045"/>
      <c r="K47" s="1045" t="str">
        <f>'実質公債費比率（分子）の構造'!N$47</f>
        <v>-</v>
      </c>
      <c r="L47" s="1045"/>
      <c r="M47" s="1045"/>
      <c r="N47" s="1045" t="str">
        <f>'実質公債費比率（分子）の構造'!O$47</f>
        <v>-</v>
      </c>
      <c r="O47" s="1045"/>
      <c r="P47" s="1045"/>
    </row>
    <row r="48" spans="1:16">
      <c r="A48" s="1045" t="s">
        <v>28</v>
      </c>
      <c r="B48" s="1045" t="str">
        <f>'実質公債費比率（分子）の構造'!K$46</f>
        <v>-</v>
      </c>
      <c r="C48" s="1045"/>
      <c r="D48" s="1045"/>
      <c r="E48" s="1045" t="str">
        <f>'実質公債費比率（分子）の構造'!L$46</f>
        <v>-</v>
      </c>
      <c r="F48" s="1045"/>
      <c r="G48" s="1045"/>
      <c r="H48" s="1045" t="str">
        <f>'実質公債費比率（分子）の構造'!M$46</f>
        <v>-</v>
      </c>
      <c r="I48" s="1045"/>
      <c r="J48" s="1045"/>
      <c r="K48" s="1045" t="str">
        <f>'実質公債費比率（分子）の構造'!N$46</f>
        <v>-</v>
      </c>
      <c r="L48" s="1045"/>
      <c r="M48" s="1045"/>
      <c r="N48" s="1045" t="str">
        <f>'実質公債費比率（分子）の構造'!O$46</f>
        <v>-</v>
      </c>
      <c r="O48" s="1045"/>
      <c r="P48" s="1045"/>
    </row>
    <row r="49" spans="1:16">
      <c r="A49" s="1045" t="s">
        <v>25</v>
      </c>
      <c r="B49" s="1045">
        <f>'実質公債費比率（分子）の構造'!K$45</f>
        <v>1247</v>
      </c>
      <c r="C49" s="1045"/>
      <c r="D49" s="1045"/>
      <c r="E49" s="1045">
        <f>'実質公債費比率（分子）の構造'!L$45</f>
        <v>1297</v>
      </c>
      <c r="F49" s="1045"/>
      <c r="G49" s="1045"/>
      <c r="H49" s="1045">
        <f>'実質公債費比率（分子）の構造'!M$45</f>
        <v>1361</v>
      </c>
      <c r="I49" s="1045"/>
      <c r="J49" s="1045"/>
      <c r="K49" s="1045">
        <f>'実質公債費比率（分子）の構造'!N$45</f>
        <v>1493</v>
      </c>
      <c r="L49" s="1045"/>
      <c r="M49" s="1045"/>
      <c r="N49" s="1045">
        <f>'実質公債費比率（分子）の構造'!O$45</f>
        <v>1716</v>
      </c>
      <c r="O49" s="1045"/>
      <c r="P49" s="1045"/>
    </row>
    <row r="50" spans="1:16">
      <c r="A50" s="1045" t="s">
        <v>56</v>
      </c>
      <c r="B50" s="1045" t="e">
        <f>NA()</f>
        <v>#N/A</v>
      </c>
      <c r="C50" s="1045">
        <f>IF(ISNUMBER('実質公債費比率（分子）の構造'!K$53),'実質公債費比率（分子）の構造'!K$53,NA())</f>
        <v>463</v>
      </c>
      <c r="D50" s="1045" t="e">
        <f>NA()</f>
        <v>#N/A</v>
      </c>
      <c r="E50" s="1045" t="e">
        <f>NA()</f>
        <v>#N/A</v>
      </c>
      <c r="F50" s="1045">
        <f>IF(ISNUMBER('実質公債費比率（分子）の構造'!L$53),'実質公債費比率（分子）の構造'!L$53,NA())</f>
        <v>571</v>
      </c>
      <c r="G50" s="1045" t="e">
        <f>NA()</f>
        <v>#N/A</v>
      </c>
      <c r="H50" s="1045" t="e">
        <f>NA()</f>
        <v>#N/A</v>
      </c>
      <c r="I50" s="1045">
        <f>IF(ISNUMBER('実質公債費比率（分子）の構造'!M$53),'実質公債費比率（分子）の構造'!M$53,NA())</f>
        <v>595</v>
      </c>
      <c r="J50" s="1045" t="e">
        <f>NA()</f>
        <v>#N/A</v>
      </c>
      <c r="K50" s="1045" t="e">
        <f>NA()</f>
        <v>#N/A</v>
      </c>
      <c r="L50" s="1045">
        <f>IF(ISNUMBER('実質公債費比率（分子）の構造'!N$53),'実質公債費比率（分子）の構造'!N$53,NA())</f>
        <v>626</v>
      </c>
      <c r="M50" s="1045" t="e">
        <f>NA()</f>
        <v>#N/A</v>
      </c>
      <c r="N50" s="1045" t="e">
        <f>NA()</f>
        <v>#N/A</v>
      </c>
      <c r="O50" s="1045">
        <f>IF(ISNUMBER('実質公債費比率（分子）の構造'!O$53),'実質公債費比率（分子）の構造'!O$53,NA())</f>
        <v>751</v>
      </c>
      <c r="P50" s="1045" t="e">
        <f>NA()</f>
        <v>#N/A</v>
      </c>
    </row>
    <row r="53" spans="1:16">
      <c r="A53" s="1042" t="s">
        <v>120</v>
      </c>
    </row>
    <row r="54" spans="1:16">
      <c r="A54" s="1044"/>
      <c r="B54" s="1044" t="str">
        <f>'将来負担比率（分子）の構造'!I$40</f>
        <v>H28</v>
      </c>
      <c r="C54" s="1044"/>
      <c r="D54" s="1044"/>
      <c r="E54" s="1044" t="str">
        <f>'将来負担比率（分子）の構造'!J$40</f>
        <v>H29</v>
      </c>
      <c r="F54" s="1044"/>
      <c r="G54" s="1044"/>
      <c r="H54" s="1044" t="str">
        <f>'将来負担比率（分子）の構造'!K$40</f>
        <v>H30</v>
      </c>
      <c r="I54" s="1044"/>
      <c r="J54" s="1044"/>
      <c r="K54" s="1044" t="str">
        <f>'将来負担比率（分子）の構造'!L$40</f>
        <v>R01</v>
      </c>
      <c r="L54" s="1044"/>
      <c r="M54" s="1044"/>
      <c r="N54" s="1044" t="str">
        <f>'将来負担比率（分子）の構造'!M$40</f>
        <v>R02</v>
      </c>
      <c r="O54" s="1044"/>
      <c r="P54" s="1044"/>
    </row>
    <row r="55" spans="1:16">
      <c r="A55" s="1044"/>
      <c r="B55" s="1044" t="s">
        <v>105</v>
      </c>
      <c r="C55" s="1044"/>
      <c r="D55" s="1044" t="s">
        <v>124</v>
      </c>
      <c r="E55" s="1044" t="s">
        <v>105</v>
      </c>
      <c r="F55" s="1044"/>
      <c r="G55" s="1044" t="s">
        <v>124</v>
      </c>
      <c r="H55" s="1044" t="s">
        <v>105</v>
      </c>
      <c r="I55" s="1044"/>
      <c r="J55" s="1044" t="s">
        <v>124</v>
      </c>
      <c r="K55" s="1044" t="s">
        <v>105</v>
      </c>
      <c r="L55" s="1044"/>
      <c r="M55" s="1044" t="s">
        <v>124</v>
      </c>
      <c r="N55" s="1044" t="s">
        <v>105</v>
      </c>
      <c r="O55" s="1044"/>
      <c r="P55" s="1044" t="s">
        <v>124</v>
      </c>
    </row>
    <row r="56" spans="1:16">
      <c r="A56" s="1044" t="s">
        <v>43</v>
      </c>
      <c r="B56" s="1044"/>
      <c r="C56" s="1044"/>
      <c r="D56" s="1044">
        <f>'将来負担比率（分子）の構造'!I$52</f>
        <v>20459</v>
      </c>
      <c r="E56" s="1044"/>
      <c r="F56" s="1044"/>
      <c r="G56" s="1044">
        <f>'将来負担比率（分子）の構造'!J$52</f>
        <v>20730</v>
      </c>
      <c r="H56" s="1044"/>
      <c r="I56" s="1044"/>
      <c r="J56" s="1044">
        <f>'将来負担比率（分子）の構造'!K$52</f>
        <v>20442</v>
      </c>
      <c r="K56" s="1044"/>
      <c r="L56" s="1044"/>
      <c r="M56" s="1044">
        <f>'将来負担比率（分子）の構造'!L$52</f>
        <v>20046</v>
      </c>
      <c r="N56" s="1044"/>
      <c r="O56" s="1044"/>
      <c r="P56" s="1044">
        <f>'将来負担比率（分子）の構造'!M$52</f>
        <v>19747</v>
      </c>
    </row>
    <row r="57" spans="1:16">
      <c r="A57" s="1044" t="s">
        <v>94</v>
      </c>
      <c r="B57" s="1044"/>
      <c r="C57" s="1044"/>
      <c r="D57" s="1044">
        <f>'将来負担比率（分子）の構造'!I$51</f>
        <v>205</v>
      </c>
      <c r="E57" s="1044"/>
      <c r="F57" s="1044"/>
      <c r="G57" s="1044">
        <f>'将来負担比率（分子）の構造'!J$51</f>
        <v>192</v>
      </c>
      <c r="H57" s="1044"/>
      <c r="I57" s="1044"/>
      <c r="J57" s="1044">
        <f>'将来負担比率（分子）の構造'!K$51</f>
        <v>191</v>
      </c>
      <c r="K57" s="1044"/>
      <c r="L57" s="1044"/>
      <c r="M57" s="1044">
        <f>'将来負担比率（分子）の構造'!L$51</f>
        <v>164</v>
      </c>
      <c r="N57" s="1044"/>
      <c r="O57" s="1044"/>
      <c r="P57" s="1044">
        <f>'将来負担比率（分子）の構造'!M$51</f>
        <v>149</v>
      </c>
    </row>
    <row r="58" spans="1:16">
      <c r="A58" s="1044" t="s">
        <v>91</v>
      </c>
      <c r="B58" s="1044"/>
      <c r="C58" s="1044"/>
      <c r="D58" s="1044">
        <f>'将来負担比率（分子）の構造'!I$50</f>
        <v>3659</v>
      </c>
      <c r="E58" s="1044"/>
      <c r="F58" s="1044"/>
      <c r="G58" s="1044">
        <f>'将来負担比率（分子）の構造'!J$50</f>
        <v>3460</v>
      </c>
      <c r="H58" s="1044"/>
      <c r="I58" s="1044"/>
      <c r="J58" s="1044">
        <f>'将来負担比率（分子）の構造'!K$50</f>
        <v>3356</v>
      </c>
      <c r="K58" s="1044"/>
      <c r="L58" s="1044"/>
      <c r="M58" s="1044">
        <f>'将来負担比率（分子）の構造'!L$50</f>
        <v>3262</v>
      </c>
      <c r="N58" s="1044"/>
      <c r="O58" s="1044"/>
      <c r="P58" s="1044">
        <f>'将来負担比率（分子）の構造'!M$50</f>
        <v>3806</v>
      </c>
    </row>
    <row r="59" spans="1:16">
      <c r="A59" s="1044" t="s">
        <v>87</v>
      </c>
      <c r="B59" s="1044" t="str">
        <f>'将来負担比率（分子）の構造'!I$49</f>
        <v>-</v>
      </c>
      <c r="C59" s="1044"/>
      <c r="D59" s="1044"/>
      <c r="E59" s="1044" t="str">
        <f>'将来負担比率（分子）の構造'!J$49</f>
        <v>-</v>
      </c>
      <c r="F59" s="1044"/>
      <c r="G59" s="1044"/>
      <c r="H59" s="1044" t="str">
        <f>'将来負担比率（分子）の構造'!K$49</f>
        <v>-</v>
      </c>
      <c r="I59" s="1044"/>
      <c r="J59" s="1044"/>
      <c r="K59" s="1044" t="str">
        <f>'将来負担比率（分子）の構造'!L$49</f>
        <v>-</v>
      </c>
      <c r="L59" s="1044"/>
      <c r="M59" s="1044"/>
      <c r="N59" s="1044" t="str">
        <f>'将来負担比率（分子）の構造'!M$49</f>
        <v>-</v>
      </c>
      <c r="O59" s="1044"/>
      <c r="P59" s="1044"/>
    </row>
    <row r="60" spans="1:16">
      <c r="A60" s="1044" t="s">
        <v>81</v>
      </c>
      <c r="B60" s="1044" t="str">
        <f>'将来負担比率（分子）の構造'!I$48</f>
        <v>-</v>
      </c>
      <c r="C60" s="1044"/>
      <c r="D60" s="1044"/>
      <c r="E60" s="1044" t="str">
        <f>'将来負担比率（分子）の構造'!J$48</f>
        <v>-</v>
      </c>
      <c r="F60" s="1044"/>
      <c r="G60" s="1044"/>
      <c r="H60" s="1044" t="str">
        <f>'将来負担比率（分子）の構造'!K$48</f>
        <v>-</v>
      </c>
      <c r="I60" s="1044"/>
      <c r="J60" s="1044"/>
      <c r="K60" s="1044" t="str">
        <f>'将来負担比率（分子）の構造'!L$48</f>
        <v>-</v>
      </c>
      <c r="L60" s="1044"/>
      <c r="M60" s="1044"/>
      <c r="N60" s="1044" t="str">
        <f>'将来負担比率（分子）の構造'!M$48</f>
        <v>-</v>
      </c>
      <c r="O60" s="1044"/>
      <c r="P60" s="1044"/>
    </row>
    <row r="61" spans="1:16">
      <c r="A61" s="1044" t="s">
        <v>72</v>
      </c>
      <c r="B61" s="1044">
        <f>'将来負担比率（分子）の構造'!I$46</f>
        <v>335</v>
      </c>
      <c r="C61" s="1044"/>
      <c r="D61" s="1044"/>
      <c r="E61" s="1044">
        <f>'将来負担比率（分子）の構造'!J$46</f>
        <v>319</v>
      </c>
      <c r="F61" s="1044"/>
      <c r="G61" s="1044"/>
      <c r="H61" s="1044">
        <f>'将来負担比率（分子）の構造'!K$46</f>
        <v>273</v>
      </c>
      <c r="I61" s="1044"/>
      <c r="J61" s="1044"/>
      <c r="K61" s="1044">
        <f>'将来負担比率（分子）の構造'!L$46</f>
        <v>277</v>
      </c>
      <c r="L61" s="1044"/>
      <c r="M61" s="1044"/>
      <c r="N61" s="1044">
        <f>'将来負担比率（分子）の構造'!M$46</f>
        <v>263</v>
      </c>
      <c r="O61" s="1044"/>
      <c r="P61" s="1044"/>
    </row>
    <row r="62" spans="1:16">
      <c r="A62" s="1044" t="s">
        <v>73</v>
      </c>
      <c r="B62" s="1044">
        <f>'将来負担比率（分子）の構造'!I$45</f>
        <v>1640</v>
      </c>
      <c r="C62" s="1044"/>
      <c r="D62" s="1044"/>
      <c r="E62" s="1044">
        <f>'将来負担比率（分子）の構造'!J$45</f>
        <v>1477</v>
      </c>
      <c r="F62" s="1044"/>
      <c r="G62" s="1044"/>
      <c r="H62" s="1044">
        <f>'将来負担比率（分子）の構造'!K$45</f>
        <v>1465</v>
      </c>
      <c r="I62" s="1044"/>
      <c r="J62" s="1044"/>
      <c r="K62" s="1044">
        <f>'将来負担比率（分子）の構造'!L$45</f>
        <v>1328</v>
      </c>
      <c r="L62" s="1044"/>
      <c r="M62" s="1044"/>
      <c r="N62" s="1044">
        <f>'将来負担比率（分子）の構造'!M$45</f>
        <v>1106</v>
      </c>
      <c r="O62" s="1044"/>
      <c r="P62" s="1044"/>
    </row>
    <row r="63" spans="1:16">
      <c r="A63" s="1044" t="s">
        <v>71</v>
      </c>
      <c r="B63" s="1044">
        <f>'将来負担比率（分子）の構造'!I$44</f>
        <v>274</v>
      </c>
      <c r="C63" s="1044"/>
      <c r="D63" s="1044"/>
      <c r="E63" s="1044">
        <f>'将来負担比率（分子）の構造'!J$44</f>
        <v>208</v>
      </c>
      <c r="F63" s="1044"/>
      <c r="G63" s="1044"/>
      <c r="H63" s="1044">
        <f>'将来負担比率（分子）の構造'!K$44</f>
        <v>180</v>
      </c>
      <c r="I63" s="1044"/>
      <c r="J63" s="1044"/>
      <c r="K63" s="1044">
        <f>'将来負担比率（分子）の構造'!L$44</f>
        <v>147</v>
      </c>
      <c r="L63" s="1044"/>
      <c r="M63" s="1044"/>
      <c r="N63" s="1044">
        <f>'将来負担比率（分子）の構造'!M$44</f>
        <v>140</v>
      </c>
      <c r="O63" s="1044"/>
      <c r="P63" s="1044"/>
    </row>
    <row r="64" spans="1:16">
      <c r="A64" s="1044" t="s">
        <v>69</v>
      </c>
      <c r="B64" s="1044">
        <f>'将来負担比率（分子）の構造'!I$43</f>
        <v>6923</v>
      </c>
      <c r="C64" s="1044"/>
      <c r="D64" s="1044"/>
      <c r="E64" s="1044">
        <f>'将来負担比率（分子）の構造'!J$43</f>
        <v>6186</v>
      </c>
      <c r="F64" s="1044"/>
      <c r="G64" s="1044"/>
      <c r="H64" s="1044">
        <f>'将来負担比率（分子）の構造'!K$43</f>
        <v>5948</v>
      </c>
      <c r="I64" s="1044"/>
      <c r="J64" s="1044"/>
      <c r="K64" s="1044">
        <f>'将来負担比率（分子）の構造'!L$43</f>
        <v>5951</v>
      </c>
      <c r="L64" s="1044"/>
      <c r="M64" s="1044"/>
      <c r="N64" s="1044">
        <f>'将来負担比率（分子）の構造'!M$43</f>
        <v>5647</v>
      </c>
      <c r="O64" s="1044"/>
      <c r="P64" s="1044"/>
    </row>
    <row r="65" spans="1:16">
      <c r="A65" s="1044" t="s">
        <v>63</v>
      </c>
      <c r="B65" s="1044" t="str">
        <f>'将来負担比率（分子）の構造'!I$42</f>
        <v>-</v>
      </c>
      <c r="C65" s="1044"/>
      <c r="D65" s="1044"/>
      <c r="E65" s="1044" t="str">
        <f>'将来負担比率（分子）の構造'!J$42</f>
        <v>-</v>
      </c>
      <c r="F65" s="1044"/>
      <c r="G65" s="1044"/>
      <c r="H65" s="1044" t="str">
        <f>'将来負担比率（分子）の構造'!K$42</f>
        <v>-</v>
      </c>
      <c r="I65" s="1044"/>
      <c r="J65" s="1044"/>
      <c r="K65" s="1044" t="str">
        <f>'将来負担比率（分子）の構造'!L$42</f>
        <v>-</v>
      </c>
      <c r="L65" s="1044"/>
      <c r="M65" s="1044"/>
      <c r="N65" s="1044" t="str">
        <f>'将来負担比率（分子）の構造'!M$42</f>
        <v>-</v>
      </c>
      <c r="O65" s="1044"/>
      <c r="P65" s="1044"/>
    </row>
    <row r="66" spans="1:16">
      <c r="A66" s="1044" t="s">
        <v>67</v>
      </c>
      <c r="B66" s="1044">
        <f>'将来負担比率（分子）の構造'!I$41</f>
        <v>19549</v>
      </c>
      <c r="C66" s="1044"/>
      <c r="D66" s="1044"/>
      <c r="E66" s="1044">
        <f>'将来負担比率（分子）の構造'!J$41</f>
        <v>19917</v>
      </c>
      <c r="F66" s="1044"/>
      <c r="G66" s="1044"/>
      <c r="H66" s="1044">
        <f>'将来負担比率（分子）の構造'!K$41</f>
        <v>20410</v>
      </c>
      <c r="I66" s="1044"/>
      <c r="J66" s="1044"/>
      <c r="K66" s="1044">
        <f>'将来負担比率（分子）の構造'!L$41</f>
        <v>20101</v>
      </c>
      <c r="L66" s="1044"/>
      <c r="M66" s="1044"/>
      <c r="N66" s="1044">
        <f>'将来負担比率（分子）の構造'!M$41</f>
        <v>20354</v>
      </c>
      <c r="O66" s="1044"/>
      <c r="P66" s="1044"/>
    </row>
    <row r="67" spans="1:16">
      <c r="A67" s="1044" t="s">
        <v>96</v>
      </c>
      <c r="B67" s="1044" t="e">
        <f>NA()</f>
        <v>#N/A</v>
      </c>
      <c r="C67" s="1044">
        <f>IF(ISNUMBER('将来負担比率（分子）の構造'!I$53),IF('将来負担比率（分子）の構造'!I$53&lt;0,0,'将来負担比率（分子）の構造'!I$53),NA())</f>
        <v>4398</v>
      </c>
      <c r="D67" s="1044" t="e">
        <f>NA()</f>
        <v>#N/A</v>
      </c>
      <c r="E67" s="1044" t="e">
        <f>NA()</f>
        <v>#N/A</v>
      </c>
      <c r="F67" s="1044">
        <f>IF(ISNUMBER('将来負担比率（分子）の構造'!J$53),IF('将来負担比率（分子）の構造'!J$53&lt;0,0,'将来負担比率（分子）の構造'!J$53),NA())</f>
        <v>3724</v>
      </c>
      <c r="G67" s="1044" t="e">
        <f>NA()</f>
        <v>#N/A</v>
      </c>
      <c r="H67" s="1044" t="e">
        <f>NA()</f>
        <v>#N/A</v>
      </c>
      <c r="I67" s="1044">
        <f>IF(ISNUMBER('将来負担比率（分子）の構造'!K$53),IF('将来負担比率（分子）の構造'!K$53&lt;0,0,'将来負担比率（分子）の構造'!K$53),NA())</f>
        <v>4288</v>
      </c>
      <c r="J67" s="1044" t="e">
        <f>NA()</f>
        <v>#N/A</v>
      </c>
      <c r="K67" s="1044" t="e">
        <f>NA()</f>
        <v>#N/A</v>
      </c>
      <c r="L67" s="1044">
        <f>IF(ISNUMBER('将来負担比率（分子）の構造'!L$53),IF('将来負担比率（分子）の構造'!L$53&lt;0,0,'将来負担比率（分子）の構造'!L$53),NA())</f>
        <v>4332</v>
      </c>
      <c r="M67" s="1044" t="e">
        <f>NA()</f>
        <v>#N/A</v>
      </c>
      <c r="N67" s="1044" t="e">
        <f>NA()</f>
        <v>#N/A</v>
      </c>
      <c r="O67" s="1044">
        <f>IF(ISNUMBER('将来負担比率（分子）の構造'!M$53),IF('将来負担比率（分子）の構造'!M$53&lt;0,0,'将来負担比率（分子）の構造'!M$53),NA())</f>
        <v>3807</v>
      </c>
      <c r="P67" s="1044" t="e">
        <f>NA()</f>
        <v>#N/A</v>
      </c>
    </row>
    <row r="70" spans="1:16">
      <c r="A70" s="1047" t="s">
        <v>125</v>
      </c>
      <c r="B70" s="1047"/>
      <c r="C70" s="1047"/>
      <c r="D70" s="1047"/>
      <c r="E70" s="1047"/>
      <c r="F70" s="1047"/>
    </row>
    <row r="71" spans="1:16">
      <c r="A71" s="1046"/>
      <c r="B71" s="1046" t="str">
        <f>基金残高に係る経年分析!F54</f>
        <v>H30</v>
      </c>
      <c r="C71" s="1046" t="str">
        <f>基金残高に係る経年分析!G54</f>
        <v>R01</v>
      </c>
      <c r="D71" s="1046" t="str">
        <f>基金残高に係る経年分析!H54</f>
        <v>R02</v>
      </c>
    </row>
    <row r="72" spans="1:16">
      <c r="A72" s="1046" t="s">
        <v>126</v>
      </c>
      <c r="B72" s="1048">
        <f>基金残高に係る経年分析!F55</f>
        <v>2142</v>
      </c>
      <c r="C72" s="1048">
        <f>基金残高に係る経年分析!G55</f>
        <v>2001</v>
      </c>
      <c r="D72" s="1048">
        <f>基金残高に係る経年分析!H55</f>
        <v>2400</v>
      </c>
    </row>
    <row r="73" spans="1:16">
      <c r="A73" s="1046" t="s">
        <v>127</v>
      </c>
      <c r="B73" s="1048">
        <f>基金残高に係る経年分析!F56</f>
        <v>1</v>
      </c>
      <c r="C73" s="1048">
        <f>基金残高に係る経年分析!G56</f>
        <v>1</v>
      </c>
      <c r="D73" s="1048">
        <f>基金残高に係る経年分析!H56</f>
        <v>1</v>
      </c>
    </row>
    <row r="74" spans="1:16">
      <c r="A74" s="1046" t="s">
        <v>130</v>
      </c>
      <c r="B74" s="1048">
        <f>基金残高に係る経年分析!F57</f>
        <v>2218</v>
      </c>
      <c r="C74" s="1048">
        <f>基金残高に係る経年分析!G57</f>
        <v>2000</v>
      </c>
      <c r="D74" s="1048">
        <f>基金残高に係る経年分析!H57</f>
        <v>1921</v>
      </c>
    </row>
  </sheetData>
  <sheetProtection algorithmName="SHA-512" hashValue="dPlZCdeeM/VZzt4TqnR+CZRvRrngcMpoEIfNs+w1Bh3teMEi+vYpzaTZJS9Q4sj9EUeszQy3Ef9ai1n0lcOSfw==" saltValue="XHaRnSLG8YBjXlDISwM/f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木村　匠</cp:lastModifiedBy>
  <cp:lastPrinted>2022-03-03T09:39:35Z</cp:lastPrinted>
  <dcterms:created xsi:type="dcterms:W3CDTF">2022-02-02T06:06:27Z</dcterms:created>
  <dcterms:modified xsi:type="dcterms:W3CDTF">2022-04-28T04:12:23Z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2022-04-28T04:12:23Z</vt:filetime>
  </property>
</Properties>
</file>